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GRFF\GRFF Privata\GRFF - 2018\Adesioni\Livorno\"/>
    </mc:Choice>
  </mc:AlternateContent>
  <bookViews>
    <workbookView xWindow="0" yWindow="0" windowWidth="28800" windowHeight="12432" activeTab="1"/>
  </bookViews>
  <sheets>
    <sheet name="Classi" sheetId="1" r:id="rId1"/>
    <sheet name="Gruppi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2" l="1"/>
  <c r="H15" i="2"/>
  <c r="H14" i="2"/>
  <c r="H13" i="2" l="1"/>
  <c r="H12" i="2"/>
  <c r="H11" i="2"/>
  <c r="H10" i="2"/>
  <c r="H9" i="2"/>
  <c r="H8" i="2"/>
  <c r="C30" i="2"/>
  <c r="H7" i="2"/>
  <c r="H6" i="2"/>
  <c r="H5" i="2"/>
  <c r="H4" i="2"/>
  <c r="H3" i="2"/>
  <c r="H2" i="2"/>
  <c r="C75" i="2"/>
  <c r="C67" i="2"/>
  <c r="C60" i="2"/>
  <c r="C52" i="2"/>
  <c r="C44" i="2"/>
  <c r="C36" i="2"/>
  <c r="C22" i="2"/>
  <c r="C15" i="2"/>
  <c r="C7" i="2"/>
  <c r="H15" i="1"/>
  <c r="H17" i="2" l="1"/>
  <c r="C76" i="2"/>
  <c r="H14" i="1"/>
  <c r="H12" i="1"/>
  <c r="H11" i="1"/>
  <c r="H10" i="1"/>
  <c r="H7" i="1"/>
  <c r="H6" i="1"/>
  <c r="B55" i="1"/>
  <c r="H13" i="1" l="1"/>
  <c r="B48" i="1" l="1"/>
  <c r="B38" i="1" l="1"/>
  <c r="B15" i="1" l="1"/>
  <c r="B36" i="1" l="1"/>
  <c r="B31" i="1"/>
  <c r="B26" i="1" l="1"/>
  <c r="B10" i="1" l="1"/>
  <c r="B6" i="1" l="1"/>
  <c r="I5" i="1"/>
  <c r="D4" i="1"/>
</calcChain>
</file>

<file path=xl/sharedStrings.xml><?xml version="1.0" encoding="utf-8"?>
<sst xmlns="http://schemas.openxmlformats.org/spreadsheetml/2006/main" count="334" uniqueCount="141">
  <si>
    <t>Adesioni Livorno</t>
  </si>
  <si>
    <t xml:space="preserve">Scuola </t>
  </si>
  <si>
    <t xml:space="preserve">Classe </t>
  </si>
  <si>
    <t>n° alunni</t>
  </si>
  <si>
    <t>Docente riferimento</t>
  </si>
  <si>
    <t>TOT</t>
  </si>
  <si>
    <t>2A</t>
  </si>
  <si>
    <t>2B</t>
  </si>
  <si>
    <t>5A</t>
  </si>
  <si>
    <t>5B</t>
  </si>
  <si>
    <t>Casali</t>
  </si>
  <si>
    <t>Salvia</t>
  </si>
  <si>
    <t>De Amicis (Razzauti)</t>
  </si>
  <si>
    <t>De Amicis (Gramsci)</t>
  </si>
  <si>
    <t>1A+B</t>
  </si>
  <si>
    <t>2A+B</t>
  </si>
  <si>
    <t>3A+B</t>
  </si>
  <si>
    <t>4A+B</t>
  </si>
  <si>
    <t>5A+B</t>
  </si>
  <si>
    <t>Crestacci</t>
  </si>
  <si>
    <t>Tamberi</t>
  </si>
  <si>
    <t>Giorgetti</t>
  </si>
  <si>
    <t>Giorgi</t>
  </si>
  <si>
    <t>Pinna</t>
  </si>
  <si>
    <t>Cereda/Spera</t>
  </si>
  <si>
    <t>Paradisino</t>
  </si>
  <si>
    <t>Filieri</t>
  </si>
  <si>
    <t>Volpi</t>
  </si>
  <si>
    <t>Tani</t>
  </si>
  <si>
    <t>Cerboneschi</t>
  </si>
  <si>
    <t>Ercole</t>
  </si>
  <si>
    <t>Benci</t>
  </si>
  <si>
    <t>5C</t>
  </si>
  <si>
    <t>5D</t>
  </si>
  <si>
    <t>Lupetti</t>
  </si>
  <si>
    <t>De Amicis</t>
  </si>
  <si>
    <t>1A</t>
  </si>
  <si>
    <t>1B</t>
  </si>
  <si>
    <t>2C</t>
  </si>
  <si>
    <t>3A</t>
  </si>
  <si>
    <t>3B</t>
  </si>
  <si>
    <t>4A</t>
  </si>
  <si>
    <t>4B</t>
  </si>
  <si>
    <t>RIVA</t>
  </si>
  <si>
    <t>Anchise Picchi (Collesalvetti)</t>
  </si>
  <si>
    <t>La Rosa</t>
  </si>
  <si>
    <t>3C</t>
  </si>
  <si>
    <t>4C</t>
  </si>
  <si>
    <t>Morelli</t>
  </si>
  <si>
    <t>Rustici</t>
  </si>
  <si>
    <t>Migliussi</t>
  </si>
  <si>
    <t>Lari</t>
  </si>
  <si>
    <t>Santarelli</t>
  </si>
  <si>
    <t>Marrucci</t>
  </si>
  <si>
    <t>Nobili</t>
  </si>
  <si>
    <t>Marchetti</t>
  </si>
  <si>
    <t>Amadori</t>
  </si>
  <si>
    <t>1C</t>
  </si>
  <si>
    <t>ROMANI</t>
  </si>
  <si>
    <t>D'AGOSTINO</t>
  </si>
  <si>
    <t>GALATOLO</t>
  </si>
  <si>
    <t>PARISI</t>
  </si>
  <si>
    <t>VALLE</t>
  </si>
  <si>
    <t>BONAFE'</t>
  </si>
  <si>
    <t>Classi 1° &amp; 2°</t>
  </si>
  <si>
    <t>Classi 3°, 4°&amp; 5°</t>
  </si>
  <si>
    <t>Classi 1°</t>
  </si>
  <si>
    <t>Classi 2°</t>
  </si>
  <si>
    <t>Classi 3°</t>
  </si>
  <si>
    <t>Classi 4°</t>
  </si>
  <si>
    <t>Classi 5°</t>
  </si>
  <si>
    <t>Don Roberto Angeli (Thovar)</t>
  </si>
  <si>
    <t>B.Brin</t>
  </si>
  <si>
    <t>SOFFREDINI</t>
  </si>
  <si>
    <t>GELLI</t>
  </si>
  <si>
    <t>IMPARATO</t>
  </si>
  <si>
    <t>ZULBERTI</t>
  </si>
  <si>
    <t>CHIAPPE</t>
  </si>
  <si>
    <t>ARGELASSI</t>
  </si>
  <si>
    <t>LOCCI</t>
  </si>
  <si>
    <t>CIANI</t>
  </si>
  <si>
    <t>GRUPPO</t>
  </si>
  <si>
    <t>CLASSE</t>
  </si>
  <si>
    <t>ALUNNI</t>
  </si>
  <si>
    <t>SCUOLA</t>
  </si>
  <si>
    <t>GRUPPO A</t>
  </si>
  <si>
    <t>GRUPPO B</t>
  </si>
  <si>
    <t>GRUPPO C</t>
  </si>
  <si>
    <t>GRUPPO D</t>
  </si>
  <si>
    <t>GRUPPO E</t>
  </si>
  <si>
    <t>GRUPPO F</t>
  </si>
  <si>
    <t>GRUPPO G</t>
  </si>
  <si>
    <t>GRUPPO H</t>
  </si>
  <si>
    <t>GRUPPO I</t>
  </si>
  <si>
    <t>GRUPPO J</t>
  </si>
  <si>
    <t>I</t>
  </si>
  <si>
    <t>TOTALE</t>
  </si>
  <si>
    <t>A</t>
  </si>
  <si>
    <t>B</t>
  </si>
  <si>
    <t>C</t>
  </si>
  <si>
    <t>D</t>
  </si>
  <si>
    <t>E</t>
  </si>
  <si>
    <t>G</t>
  </si>
  <si>
    <t>F</t>
  </si>
  <si>
    <t>H</t>
  </si>
  <si>
    <t>J</t>
  </si>
  <si>
    <t>RAZZAUTI</t>
  </si>
  <si>
    <t>5A e B</t>
  </si>
  <si>
    <t>GRAMSCI</t>
  </si>
  <si>
    <t>DE AMICIS</t>
  </si>
  <si>
    <t>ANCHISE PICCHI</t>
  </si>
  <si>
    <t>5</t>
  </si>
  <si>
    <t>PARADISINO</t>
  </si>
  <si>
    <t>BENCI</t>
  </si>
  <si>
    <t>LA ROSA</t>
  </si>
  <si>
    <t>BRIN</t>
  </si>
  <si>
    <t>4A e B</t>
  </si>
  <si>
    <t>4</t>
  </si>
  <si>
    <t>3A e B</t>
  </si>
  <si>
    <t>3</t>
  </si>
  <si>
    <t>THOUAR</t>
  </si>
  <si>
    <t>2A e B</t>
  </si>
  <si>
    <t>2</t>
  </si>
  <si>
    <t>1A e B</t>
  </si>
  <si>
    <t>1</t>
  </si>
  <si>
    <t>STAZIONE</t>
  </si>
  <si>
    <t>Stazione 1</t>
  </si>
  <si>
    <t>Stazione 2</t>
  </si>
  <si>
    <t>Stazione 3</t>
  </si>
  <si>
    <t>Stazione 4</t>
  </si>
  <si>
    <t>Stazione 5</t>
  </si>
  <si>
    <t>Stazione 6</t>
  </si>
  <si>
    <t>Stazione 7</t>
  </si>
  <si>
    <t>Stazione 8</t>
  </si>
  <si>
    <t>Stazione 9</t>
  </si>
  <si>
    <t>Stazione 10</t>
  </si>
  <si>
    <t>Stazione 11</t>
  </si>
  <si>
    <t>Stazione 12</t>
  </si>
  <si>
    <t>Stazione 13</t>
  </si>
  <si>
    <t>Stazione 14</t>
  </si>
  <si>
    <t>Stazione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</si>
</sst>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99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0" fillId="0" borderId="0" xfId="0" applyFill="1" applyBorder="1"/>
    <xf numFmtId="0" fontId="1" fillId="0" borderId="4" xfId="0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4" borderId="18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7" fillId="5" borderId="25" xfId="0" applyFont="1" applyFill="1" applyBorder="1" applyAlignment="1">
      <alignment vertical="center"/>
    </xf>
    <xf numFmtId="0" fontId="0" fillId="6" borderId="0" xfId="0" applyFill="1" applyBorder="1"/>
    <xf numFmtId="0" fontId="0" fillId="6" borderId="5" xfId="0" applyFill="1" applyBorder="1"/>
    <xf numFmtId="0" fontId="0" fillId="6" borderId="7" xfId="0" applyFill="1" applyBorder="1"/>
    <xf numFmtId="0" fontId="0" fillId="6" borderId="8" xfId="0" applyFill="1" applyBorder="1"/>
    <xf numFmtId="0" fontId="0" fillId="7" borderId="7" xfId="0" applyFill="1" applyBorder="1"/>
    <xf numFmtId="0" fontId="0" fillId="7" borderId="8" xfId="0" applyFill="1" applyBorder="1"/>
    <xf numFmtId="0" fontId="0" fillId="7" borderId="7" xfId="0" applyFill="1" applyBorder="1" applyAlignment="1">
      <alignment horizontal="left"/>
    </xf>
    <xf numFmtId="0" fontId="0" fillId="7" borderId="2" xfId="0" applyFill="1" applyBorder="1"/>
    <xf numFmtId="0" fontId="0" fillId="7" borderId="3" xfId="0" applyFill="1" applyBorder="1"/>
    <xf numFmtId="0" fontId="0" fillId="7" borderId="0" xfId="0" applyFill="1" applyBorder="1"/>
    <xf numFmtId="0" fontId="0" fillId="7" borderId="5" xfId="0" applyFill="1" applyBorder="1"/>
    <xf numFmtId="0" fontId="0" fillId="8" borderId="7" xfId="0" applyFill="1" applyBorder="1"/>
    <xf numFmtId="0" fontId="0" fillId="8" borderId="8" xfId="0" applyFill="1" applyBorder="1"/>
    <xf numFmtId="0" fontId="0" fillId="8" borderId="0" xfId="0" applyFill="1" applyBorder="1"/>
    <xf numFmtId="0" fontId="0" fillId="8" borderId="5" xfId="0" applyFill="1" applyBorder="1"/>
    <xf numFmtId="0" fontId="0" fillId="8" borderId="0" xfId="0" applyFill="1" applyBorder="1" applyAlignment="1">
      <alignment horizontal="left"/>
    </xf>
    <xf numFmtId="0" fontId="0" fillId="0" borderId="0" xfId="0" applyFill="1"/>
    <xf numFmtId="0" fontId="0" fillId="9" borderId="0" xfId="0" applyFill="1" applyBorder="1"/>
    <xf numFmtId="0" fontId="0" fillId="9" borderId="5" xfId="0" applyFill="1" applyBorder="1"/>
    <xf numFmtId="0" fontId="0" fillId="10" borderId="0" xfId="0" applyFill="1" applyBorder="1"/>
    <xf numFmtId="0" fontId="0" fillId="10" borderId="5" xfId="0" applyFill="1" applyBorder="1"/>
    <xf numFmtId="0" fontId="0" fillId="11" borderId="0" xfId="0" applyFill="1" applyBorder="1"/>
    <xf numFmtId="0" fontId="0" fillId="11" borderId="5" xfId="0" applyFill="1" applyBorder="1"/>
    <xf numFmtId="0" fontId="0" fillId="11" borderId="0" xfId="0" applyFill="1" applyBorder="1" applyAlignment="1">
      <alignment horizontal="left"/>
    </xf>
    <xf numFmtId="0" fontId="0" fillId="12" borderId="0" xfId="0" applyFill="1" applyBorder="1"/>
    <xf numFmtId="0" fontId="0" fillId="12" borderId="5" xfId="0" applyFill="1" applyBorder="1"/>
    <xf numFmtId="0" fontId="0" fillId="13" borderId="2" xfId="0" applyFill="1" applyBorder="1"/>
    <xf numFmtId="0" fontId="0" fillId="13" borderId="3" xfId="0" applyFill="1" applyBorder="1"/>
    <xf numFmtId="0" fontId="0" fillId="13" borderId="0" xfId="0" applyFill="1" applyBorder="1"/>
    <xf numFmtId="0" fontId="0" fillId="13" borderId="5" xfId="0" applyFill="1" applyBorder="1"/>
    <xf numFmtId="0" fontId="0" fillId="14" borderId="0" xfId="0" applyFill="1" applyBorder="1"/>
    <xf numFmtId="0" fontId="0" fillId="14" borderId="5" xfId="0" applyFill="1" applyBorder="1"/>
    <xf numFmtId="0" fontId="0" fillId="14" borderId="0" xfId="0" applyFill="1" applyBorder="1" applyAlignment="1">
      <alignment horizontal="left"/>
    </xf>
    <xf numFmtId="0" fontId="0" fillId="14" borderId="2" xfId="0" applyFill="1" applyBorder="1"/>
    <xf numFmtId="0" fontId="0" fillId="14" borderId="3" xfId="0" applyFill="1" applyBorder="1"/>
    <xf numFmtId="0" fontId="0" fillId="15" borderId="7" xfId="0" applyFill="1" applyBorder="1"/>
    <xf numFmtId="0" fontId="0" fillId="15" borderId="8" xfId="0" applyFill="1" applyBorder="1"/>
    <xf numFmtId="0" fontId="0" fillId="15" borderId="0" xfId="0" applyFill="1" applyBorder="1"/>
    <xf numFmtId="0" fontId="0" fillId="15" borderId="5" xfId="0" applyFill="1" applyBorder="1"/>
    <xf numFmtId="0" fontId="0" fillId="15" borderId="2" xfId="0" applyFill="1" applyBorder="1"/>
    <xf numFmtId="0" fontId="0" fillId="15" borderId="3" xfId="0" applyFill="1" applyBorder="1"/>
    <xf numFmtId="0" fontId="0" fillId="9" borderId="2" xfId="0" applyFill="1" applyBorder="1"/>
    <xf numFmtId="0" fontId="0" fillId="9" borderId="3" xfId="0" applyFill="1" applyBorder="1"/>
    <xf numFmtId="0" fontId="0" fillId="9" borderId="2" xfId="0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vertical="center"/>
    </xf>
    <xf numFmtId="49" fontId="5" fillId="0" borderId="20" xfId="0" applyNumberFormat="1" applyFont="1" applyBorder="1" applyAlignment="1">
      <alignment vertical="center"/>
    </xf>
    <xf numFmtId="49" fontId="5" fillId="0" borderId="22" xfId="0" applyNumberFormat="1" applyFont="1" applyBorder="1" applyAlignment="1">
      <alignment vertical="center"/>
    </xf>
    <xf numFmtId="49" fontId="7" fillId="5" borderId="24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6" fillId="3" borderId="14" xfId="0" applyFont="1" applyFill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6" fillId="3" borderId="9" xfId="0" applyFont="1" applyFill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9900"/>
      <color rgb="FF969696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="70" zoomScaleNormal="70" workbookViewId="0">
      <selection activeCell="F19" sqref="F19"/>
    </sheetView>
  </sheetViews>
  <sheetFormatPr defaultRowHeight="14.4" x14ac:dyDescent="0.3"/>
  <cols>
    <col min="2" max="2" width="36.44140625" customWidth="1"/>
    <col min="5" max="5" width="18.6640625" customWidth="1"/>
    <col min="7" max="7" width="16.109375" customWidth="1"/>
    <col min="8" max="8" width="9.6640625" bestFit="1" customWidth="1"/>
  </cols>
  <sheetData>
    <row r="1" spans="1:9" ht="18" x14ac:dyDescent="0.35">
      <c r="A1" s="10" t="s">
        <v>0</v>
      </c>
    </row>
    <row r="3" spans="1:9" x14ac:dyDescent="0.3">
      <c r="A3" s="1"/>
      <c r="B3" s="1" t="s">
        <v>1</v>
      </c>
      <c r="C3" s="1" t="s">
        <v>2</v>
      </c>
      <c r="D3" s="1" t="s">
        <v>3</v>
      </c>
      <c r="E3" s="1" t="s">
        <v>4</v>
      </c>
    </row>
    <row r="4" spans="1:9" x14ac:dyDescent="0.3">
      <c r="A4" s="1" t="s">
        <v>5</v>
      </c>
      <c r="B4" s="1"/>
      <c r="C4" s="1"/>
      <c r="D4" s="1">
        <f>SUM(D5:D167)</f>
        <v>1468</v>
      </c>
      <c r="E4" s="1"/>
    </row>
    <row r="5" spans="1:9" x14ac:dyDescent="0.3">
      <c r="A5" s="2"/>
      <c r="B5" s="3" t="s">
        <v>12</v>
      </c>
      <c r="C5" s="54" t="s">
        <v>6</v>
      </c>
      <c r="D5" s="54">
        <v>25</v>
      </c>
      <c r="E5" s="55" t="s">
        <v>10</v>
      </c>
      <c r="F5" s="8" t="s">
        <v>102</v>
      </c>
      <c r="H5" s="11" t="s">
        <v>5</v>
      </c>
      <c r="I5" t="str">
        <f>IF(H6+H7=D4,"","errore")</f>
        <v/>
      </c>
    </row>
    <row r="6" spans="1:9" x14ac:dyDescent="0.3">
      <c r="B6" s="4">
        <f>SUM(D5:D8)</f>
        <v>96</v>
      </c>
      <c r="C6" s="56" t="s">
        <v>7</v>
      </c>
      <c r="D6" s="56">
        <v>25</v>
      </c>
      <c r="E6" s="57" t="s">
        <v>10</v>
      </c>
      <c r="F6" t="s">
        <v>102</v>
      </c>
      <c r="G6" t="s">
        <v>64</v>
      </c>
      <c r="H6" s="12">
        <f>SUM(D5:D6,D9:D10,D14:D18,D25:D26,D30:D31,D37:D38,D47:D48,D50:D53,D54:D57)</f>
        <v>631</v>
      </c>
    </row>
    <row r="7" spans="1:9" x14ac:dyDescent="0.3">
      <c r="B7" s="5"/>
      <c r="C7" s="28" t="s">
        <v>8</v>
      </c>
      <c r="D7" s="28">
        <v>24</v>
      </c>
      <c r="E7" s="29" t="s">
        <v>11</v>
      </c>
      <c r="F7" t="s">
        <v>97</v>
      </c>
      <c r="G7" t="s">
        <v>65</v>
      </c>
      <c r="H7" s="11">
        <f>SUM(D7:D8,D11:D13,D19:D24,D27:D29,D32:D34,D35:D36,D39:D46,D49,D58:D61)</f>
        <v>837</v>
      </c>
    </row>
    <row r="8" spans="1:9" x14ac:dyDescent="0.3">
      <c r="B8" s="6"/>
      <c r="C8" s="30" t="s">
        <v>9</v>
      </c>
      <c r="D8" s="30">
        <v>22</v>
      </c>
      <c r="E8" s="31" t="s">
        <v>11</v>
      </c>
      <c r="F8" t="s">
        <v>97</v>
      </c>
    </row>
    <row r="9" spans="1:9" x14ac:dyDescent="0.3">
      <c r="B9" s="3" t="s">
        <v>13</v>
      </c>
      <c r="C9" s="67" t="s">
        <v>14</v>
      </c>
      <c r="D9" s="67">
        <v>50</v>
      </c>
      <c r="E9" s="68" t="s">
        <v>19</v>
      </c>
      <c r="F9" t="s">
        <v>95</v>
      </c>
    </row>
    <row r="10" spans="1:9" x14ac:dyDescent="0.3">
      <c r="B10" s="4">
        <f>SUM(D9:D13)</f>
        <v>243</v>
      </c>
      <c r="C10" s="56" t="s">
        <v>15</v>
      </c>
      <c r="D10" s="56">
        <v>42</v>
      </c>
      <c r="E10" s="57" t="s">
        <v>19</v>
      </c>
      <c r="F10" t="s">
        <v>102</v>
      </c>
      <c r="G10" t="s">
        <v>66</v>
      </c>
      <c r="H10">
        <f>D9+D14+D15+D25+D30+D47+D50+D52+D54+D55</f>
        <v>263</v>
      </c>
    </row>
    <row r="11" spans="1:9" x14ac:dyDescent="0.3">
      <c r="B11" s="5"/>
      <c r="C11" s="49" t="s">
        <v>16</v>
      </c>
      <c r="D11" s="49">
        <v>49</v>
      </c>
      <c r="E11" s="50" t="s">
        <v>19</v>
      </c>
      <c r="F11" t="s">
        <v>101</v>
      </c>
      <c r="G11" t="s">
        <v>67</v>
      </c>
      <c r="H11">
        <f>D5+D6+D10+D16+D17+D26+D31+D37+D38+D48+D51+D53+D18+D56+D57</f>
        <v>368</v>
      </c>
    </row>
    <row r="12" spans="1:9" x14ac:dyDescent="0.3">
      <c r="B12" s="5"/>
      <c r="C12" s="41" t="s">
        <v>17</v>
      </c>
      <c r="D12" s="41">
        <v>49</v>
      </c>
      <c r="E12" s="42" t="s">
        <v>19</v>
      </c>
      <c r="F12" t="s">
        <v>99</v>
      </c>
      <c r="G12" t="s">
        <v>68</v>
      </c>
      <c r="H12">
        <f>D11+D20+D27+D32+D39+D40+D41+D49+D19+D58+D59</f>
        <v>285</v>
      </c>
    </row>
    <row r="13" spans="1:9" x14ac:dyDescent="0.3">
      <c r="B13" s="6"/>
      <c r="C13" s="30" t="s">
        <v>18</v>
      </c>
      <c r="D13" s="30">
        <v>53</v>
      </c>
      <c r="E13" s="31" t="s">
        <v>19</v>
      </c>
      <c r="F13" t="s">
        <v>97</v>
      </c>
      <c r="G13" t="s">
        <v>69</v>
      </c>
      <c r="H13">
        <f>D12+D21+D22+D28+D42+D43+D44+D33</f>
        <v>232</v>
      </c>
    </row>
    <row r="14" spans="1:9" x14ac:dyDescent="0.3">
      <c r="B14" s="3" t="s">
        <v>35</v>
      </c>
      <c r="C14" s="67" t="s">
        <v>36</v>
      </c>
      <c r="D14" s="65">
        <v>22</v>
      </c>
      <c r="E14" s="66" t="s">
        <v>43</v>
      </c>
      <c r="F14" t="s">
        <v>95</v>
      </c>
      <c r="G14" t="s">
        <v>70</v>
      </c>
      <c r="H14">
        <f>D7+D8+D13+D23+D24+D34+D35+D36+D45+D46+D29+D60+D61</f>
        <v>320</v>
      </c>
    </row>
    <row r="15" spans="1:9" x14ac:dyDescent="0.3">
      <c r="B15" s="4">
        <f>SUM(D14:D24)</f>
        <v>273</v>
      </c>
      <c r="C15" s="65" t="s">
        <v>37</v>
      </c>
      <c r="D15" s="65">
        <v>26</v>
      </c>
      <c r="E15" s="66" t="s">
        <v>43</v>
      </c>
      <c r="F15" t="s">
        <v>95</v>
      </c>
      <c r="H15">
        <f>SUM(H10:H14)</f>
        <v>1468</v>
      </c>
    </row>
    <row r="16" spans="1:9" x14ac:dyDescent="0.3">
      <c r="B16" s="9"/>
      <c r="C16" s="56" t="s">
        <v>6</v>
      </c>
      <c r="D16" s="56">
        <v>22</v>
      </c>
      <c r="E16" s="57" t="s">
        <v>43</v>
      </c>
      <c r="F16" t="s">
        <v>102</v>
      </c>
    </row>
    <row r="17" spans="2:6" x14ac:dyDescent="0.3">
      <c r="B17" s="9"/>
      <c r="C17" s="56" t="s">
        <v>7</v>
      </c>
      <c r="D17" s="56">
        <v>26</v>
      </c>
      <c r="E17" s="57" t="s">
        <v>43</v>
      </c>
      <c r="F17" t="s">
        <v>102</v>
      </c>
    </row>
    <row r="18" spans="2:6" x14ac:dyDescent="0.3">
      <c r="B18" s="9"/>
      <c r="C18" s="56" t="s">
        <v>38</v>
      </c>
      <c r="D18" s="56">
        <v>25</v>
      </c>
      <c r="E18" s="57" t="s">
        <v>43</v>
      </c>
      <c r="F18" t="s">
        <v>102</v>
      </c>
    </row>
    <row r="19" spans="2:6" x14ac:dyDescent="0.3">
      <c r="B19" s="5"/>
      <c r="C19" s="49" t="s">
        <v>39</v>
      </c>
      <c r="D19" s="49">
        <v>25</v>
      </c>
      <c r="E19" s="50" t="s">
        <v>43</v>
      </c>
      <c r="F19" t="s">
        <v>101</v>
      </c>
    </row>
    <row r="20" spans="2:6" x14ac:dyDescent="0.3">
      <c r="B20" s="5"/>
      <c r="C20" s="49" t="s">
        <v>40</v>
      </c>
      <c r="D20" s="49">
        <v>22</v>
      </c>
      <c r="E20" s="50" t="s">
        <v>43</v>
      </c>
      <c r="F20" t="s">
        <v>101</v>
      </c>
    </row>
    <row r="21" spans="2:6" x14ac:dyDescent="0.3">
      <c r="B21" s="5"/>
      <c r="C21" s="41" t="s">
        <v>41</v>
      </c>
      <c r="D21" s="41">
        <v>26</v>
      </c>
      <c r="E21" s="42" t="s">
        <v>43</v>
      </c>
      <c r="F21" t="s">
        <v>99</v>
      </c>
    </row>
    <row r="22" spans="2:6" x14ac:dyDescent="0.3">
      <c r="B22" s="5"/>
      <c r="C22" s="41" t="s">
        <v>42</v>
      </c>
      <c r="D22" s="41">
        <v>26</v>
      </c>
      <c r="E22" s="42" t="s">
        <v>43</v>
      </c>
      <c r="F22" t="s">
        <v>99</v>
      </c>
    </row>
    <row r="23" spans="2:6" x14ac:dyDescent="0.3">
      <c r="B23" s="5"/>
      <c r="C23" s="28" t="s">
        <v>8</v>
      </c>
      <c r="D23" s="28">
        <v>25</v>
      </c>
      <c r="E23" s="29" t="s">
        <v>43</v>
      </c>
      <c r="F23" t="s">
        <v>97</v>
      </c>
    </row>
    <row r="24" spans="2:6" x14ac:dyDescent="0.3">
      <c r="B24" s="5"/>
      <c r="C24" s="28" t="s">
        <v>9</v>
      </c>
      <c r="D24" s="28">
        <v>28</v>
      </c>
      <c r="E24" s="29" t="s">
        <v>43</v>
      </c>
      <c r="F24" t="s">
        <v>97</v>
      </c>
    </row>
    <row r="25" spans="2:6" x14ac:dyDescent="0.3">
      <c r="B25" s="3" t="s">
        <v>44</v>
      </c>
      <c r="C25" s="69" t="s">
        <v>14</v>
      </c>
      <c r="D25" s="69">
        <v>36</v>
      </c>
      <c r="E25" s="70" t="s">
        <v>20</v>
      </c>
      <c r="F25" t="s">
        <v>105</v>
      </c>
    </row>
    <row r="26" spans="2:6" x14ac:dyDescent="0.3">
      <c r="B26" s="4">
        <f>SUM(D25:D29)</f>
        <v>178</v>
      </c>
      <c r="C26" s="58" t="s">
        <v>15</v>
      </c>
      <c r="D26" s="58">
        <v>35</v>
      </c>
      <c r="E26" s="59" t="s">
        <v>21</v>
      </c>
      <c r="F26" t="s">
        <v>104</v>
      </c>
    </row>
    <row r="27" spans="2:6" x14ac:dyDescent="0.3">
      <c r="B27" s="5"/>
      <c r="C27" s="49" t="s">
        <v>16</v>
      </c>
      <c r="D27" s="49">
        <v>43</v>
      </c>
      <c r="E27" s="50" t="s">
        <v>22</v>
      </c>
      <c r="F27" t="s">
        <v>101</v>
      </c>
    </row>
    <row r="28" spans="2:6" x14ac:dyDescent="0.3">
      <c r="B28" s="5"/>
      <c r="C28" s="47" t="s">
        <v>17</v>
      </c>
      <c r="D28" s="47">
        <v>43</v>
      </c>
      <c r="E28" s="48" t="s">
        <v>23</v>
      </c>
      <c r="F28" t="s">
        <v>100</v>
      </c>
    </row>
    <row r="29" spans="2:6" x14ac:dyDescent="0.3">
      <c r="B29" s="6"/>
      <c r="C29" s="32" t="s">
        <v>9</v>
      </c>
      <c r="D29" s="32">
        <v>21</v>
      </c>
      <c r="E29" s="33" t="s">
        <v>24</v>
      </c>
      <c r="F29" t="s">
        <v>98</v>
      </c>
    </row>
    <row r="30" spans="2:6" x14ac:dyDescent="0.3">
      <c r="B30" s="3" t="s">
        <v>25</v>
      </c>
      <c r="C30" s="71">
        <v>1</v>
      </c>
      <c r="D30" s="69">
        <v>14</v>
      </c>
      <c r="E30" s="70" t="s">
        <v>26</v>
      </c>
      <c r="F30" t="s">
        <v>105</v>
      </c>
    </row>
    <row r="31" spans="2:6" x14ac:dyDescent="0.3">
      <c r="B31" s="4">
        <f>SUM(D30:D34)</f>
        <v>81</v>
      </c>
      <c r="C31" s="60">
        <v>2</v>
      </c>
      <c r="D31" s="58">
        <v>10</v>
      </c>
      <c r="E31" s="59" t="s">
        <v>27</v>
      </c>
      <c r="F31" t="s">
        <v>104</v>
      </c>
    </row>
    <row r="32" spans="2:6" x14ac:dyDescent="0.3">
      <c r="B32" s="5"/>
      <c r="C32" s="51">
        <v>3</v>
      </c>
      <c r="D32" s="49">
        <v>22</v>
      </c>
      <c r="E32" s="50" t="s">
        <v>28</v>
      </c>
      <c r="F32" t="s">
        <v>101</v>
      </c>
    </row>
    <row r="33" spans="2:6" x14ac:dyDescent="0.3">
      <c r="B33" s="5"/>
      <c r="C33" s="43">
        <v>4</v>
      </c>
      <c r="D33" s="41">
        <v>16</v>
      </c>
      <c r="E33" s="42" t="s">
        <v>29</v>
      </c>
      <c r="F33" t="s">
        <v>99</v>
      </c>
    </row>
    <row r="34" spans="2:6" x14ac:dyDescent="0.3">
      <c r="B34" s="6"/>
      <c r="C34" s="34">
        <v>5</v>
      </c>
      <c r="D34" s="32">
        <v>19</v>
      </c>
      <c r="E34" s="33" t="s">
        <v>30</v>
      </c>
      <c r="F34" t="s">
        <v>98</v>
      </c>
    </row>
    <row r="35" spans="2:6" x14ac:dyDescent="0.3">
      <c r="B35" s="3" t="s">
        <v>31</v>
      </c>
      <c r="C35" s="35" t="s">
        <v>32</v>
      </c>
      <c r="D35" s="35">
        <v>20</v>
      </c>
      <c r="E35" s="36" t="s">
        <v>34</v>
      </c>
      <c r="F35" t="s">
        <v>98</v>
      </c>
    </row>
    <row r="36" spans="2:6" x14ac:dyDescent="0.3">
      <c r="B36" s="7">
        <f>SUM(D35:D36)</f>
        <v>41</v>
      </c>
      <c r="C36" s="32" t="s">
        <v>33</v>
      </c>
      <c r="D36" s="32">
        <v>21</v>
      </c>
      <c r="E36" s="33" t="s">
        <v>34</v>
      </c>
      <c r="F36" t="s">
        <v>98</v>
      </c>
    </row>
    <row r="37" spans="2:6" x14ac:dyDescent="0.3">
      <c r="B37" s="3" t="s">
        <v>45</v>
      </c>
      <c r="C37" s="61" t="s">
        <v>6</v>
      </c>
      <c r="D37" s="61">
        <v>22</v>
      </c>
      <c r="E37" s="62" t="s">
        <v>48</v>
      </c>
      <c r="F37" t="s">
        <v>104</v>
      </c>
    </row>
    <row r="38" spans="2:6" x14ac:dyDescent="0.3">
      <c r="B38" s="4">
        <f>SUM(D37:D46)</f>
        <v>220</v>
      </c>
      <c r="C38" s="58" t="s">
        <v>7</v>
      </c>
      <c r="D38" s="58">
        <v>21</v>
      </c>
      <c r="E38" s="59" t="s">
        <v>49</v>
      </c>
      <c r="F38" t="s">
        <v>104</v>
      </c>
    </row>
    <row r="39" spans="2:6" x14ac:dyDescent="0.3">
      <c r="B39" s="5"/>
      <c r="C39" s="52" t="s">
        <v>39</v>
      </c>
      <c r="D39" s="52">
        <v>22</v>
      </c>
      <c r="E39" s="53" t="s">
        <v>50</v>
      </c>
      <c r="F39" t="s">
        <v>103</v>
      </c>
    </row>
    <row r="40" spans="2:6" x14ac:dyDescent="0.3">
      <c r="B40" s="5"/>
      <c r="C40" s="52" t="s">
        <v>40</v>
      </c>
      <c r="D40" s="52">
        <v>22</v>
      </c>
      <c r="E40" s="53" t="s">
        <v>51</v>
      </c>
      <c r="F40" t="s">
        <v>103</v>
      </c>
    </row>
    <row r="41" spans="2:6" x14ac:dyDescent="0.3">
      <c r="B41" s="5"/>
      <c r="C41" s="52" t="s">
        <v>46</v>
      </c>
      <c r="D41" s="52">
        <v>23</v>
      </c>
      <c r="E41" s="53" t="s">
        <v>52</v>
      </c>
      <c r="F41" t="s">
        <v>103</v>
      </c>
    </row>
    <row r="42" spans="2:6" x14ac:dyDescent="0.3">
      <c r="B42" s="5"/>
      <c r="C42" s="47" t="s">
        <v>41</v>
      </c>
      <c r="D42" s="47">
        <v>23</v>
      </c>
      <c r="E42" s="48" t="s">
        <v>53</v>
      </c>
      <c r="F42" s="44" t="s">
        <v>100</v>
      </c>
    </row>
    <row r="43" spans="2:6" x14ac:dyDescent="0.3">
      <c r="B43" s="5"/>
      <c r="C43" s="47" t="s">
        <v>42</v>
      </c>
      <c r="D43" s="47">
        <v>24</v>
      </c>
      <c r="E43" s="48" t="s">
        <v>54</v>
      </c>
      <c r="F43" t="s">
        <v>100</v>
      </c>
    </row>
    <row r="44" spans="2:6" x14ac:dyDescent="0.3">
      <c r="B44" s="5"/>
      <c r="C44" s="47" t="s">
        <v>47</v>
      </c>
      <c r="D44" s="47">
        <v>25</v>
      </c>
      <c r="E44" s="48" t="s">
        <v>52</v>
      </c>
      <c r="F44" t="s">
        <v>100</v>
      </c>
    </row>
    <row r="45" spans="2:6" x14ac:dyDescent="0.3">
      <c r="B45" s="5"/>
      <c r="C45" s="37" t="s">
        <v>8</v>
      </c>
      <c r="D45" s="37">
        <v>22</v>
      </c>
      <c r="E45" s="38" t="s">
        <v>55</v>
      </c>
      <c r="F45" t="s">
        <v>98</v>
      </c>
    </row>
    <row r="46" spans="2:6" x14ac:dyDescent="0.3">
      <c r="B46" s="6"/>
      <c r="C46" s="32" t="s">
        <v>9</v>
      </c>
      <c r="D46" s="32">
        <v>16</v>
      </c>
      <c r="E46" s="33" t="s">
        <v>56</v>
      </c>
      <c r="F46" t="s">
        <v>98</v>
      </c>
    </row>
    <row r="47" spans="2:6" x14ac:dyDescent="0.3">
      <c r="B47" s="3" t="s">
        <v>71</v>
      </c>
      <c r="C47" s="69" t="s">
        <v>36</v>
      </c>
      <c r="D47" s="69">
        <v>26</v>
      </c>
      <c r="E47" s="70" t="s">
        <v>58</v>
      </c>
      <c r="F47" s="8" t="s">
        <v>105</v>
      </c>
    </row>
    <row r="48" spans="2:6" x14ac:dyDescent="0.3">
      <c r="B48" s="4">
        <f>SUM(D47:D53)</f>
        <v>158</v>
      </c>
      <c r="C48" s="58" t="s">
        <v>6</v>
      </c>
      <c r="D48" s="58">
        <v>28</v>
      </c>
      <c r="E48" s="59" t="s">
        <v>59</v>
      </c>
      <c r="F48" t="s">
        <v>104</v>
      </c>
    </row>
    <row r="49" spans="2:6" x14ac:dyDescent="0.3">
      <c r="B49" s="5"/>
      <c r="C49" s="52" t="s">
        <v>39</v>
      </c>
      <c r="D49" s="52">
        <v>20</v>
      </c>
      <c r="E49" s="53" t="s">
        <v>58</v>
      </c>
      <c r="F49" t="s">
        <v>103</v>
      </c>
    </row>
    <row r="50" spans="2:6" x14ac:dyDescent="0.3">
      <c r="B50" s="5"/>
      <c r="C50" s="45" t="s">
        <v>37</v>
      </c>
      <c r="D50" s="45">
        <v>22</v>
      </c>
      <c r="E50" s="46" t="s">
        <v>60</v>
      </c>
      <c r="F50" t="s">
        <v>105</v>
      </c>
    </row>
    <row r="51" spans="2:6" x14ac:dyDescent="0.3">
      <c r="B51" s="5"/>
      <c r="C51" s="58" t="s">
        <v>7</v>
      </c>
      <c r="D51" s="58">
        <v>22</v>
      </c>
      <c r="E51" s="59" t="s">
        <v>61</v>
      </c>
      <c r="F51" t="s">
        <v>104</v>
      </c>
    </row>
    <row r="52" spans="2:6" x14ac:dyDescent="0.3">
      <c r="B52" s="5"/>
      <c r="C52" s="45" t="s">
        <v>57</v>
      </c>
      <c r="D52" s="45">
        <v>20</v>
      </c>
      <c r="E52" s="46" t="s">
        <v>62</v>
      </c>
      <c r="F52" t="s">
        <v>105</v>
      </c>
    </row>
    <row r="53" spans="2:6" x14ac:dyDescent="0.3">
      <c r="B53" s="6"/>
      <c r="C53" s="63" t="s">
        <v>38</v>
      </c>
      <c r="D53" s="63">
        <v>20</v>
      </c>
      <c r="E53" s="64" t="s">
        <v>63</v>
      </c>
      <c r="F53" t="s">
        <v>95</v>
      </c>
    </row>
    <row r="54" spans="2:6" x14ac:dyDescent="0.3">
      <c r="B54" s="3" t="s">
        <v>72</v>
      </c>
      <c r="C54" s="69" t="s">
        <v>36</v>
      </c>
      <c r="D54" s="69">
        <v>21</v>
      </c>
      <c r="E54" s="70" t="s">
        <v>73</v>
      </c>
      <c r="F54" s="8" t="s">
        <v>105</v>
      </c>
    </row>
    <row r="55" spans="2:6" x14ac:dyDescent="0.3">
      <c r="B55" s="4">
        <f>SUM(D54:D61)</f>
        <v>178</v>
      </c>
      <c r="C55" s="45" t="s">
        <v>37</v>
      </c>
      <c r="D55" s="45">
        <v>26</v>
      </c>
      <c r="E55" s="46" t="s">
        <v>74</v>
      </c>
      <c r="F55" t="s">
        <v>105</v>
      </c>
    </row>
    <row r="56" spans="2:6" x14ac:dyDescent="0.3">
      <c r="B56" s="5"/>
      <c r="C56" s="65" t="s">
        <v>6</v>
      </c>
      <c r="D56" s="65">
        <v>20</v>
      </c>
      <c r="E56" s="66" t="s">
        <v>75</v>
      </c>
      <c r="F56" t="s">
        <v>95</v>
      </c>
    </row>
    <row r="57" spans="2:6" x14ac:dyDescent="0.3">
      <c r="B57" s="5"/>
      <c r="C57" s="65" t="s">
        <v>7</v>
      </c>
      <c r="D57" s="65">
        <v>25</v>
      </c>
      <c r="E57" s="66" t="s">
        <v>76</v>
      </c>
      <c r="F57" t="s">
        <v>95</v>
      </c>
    </row>
    <row r="58" spans="2:6" x14ac:dyDescent="0.3">
      <c r="B58" s="5"/>
      <c r="C58" s="52" t="s">
        <v>39</v>
      </c>
      <c r="D58" s="52">
        <v>13</v>
      </c>
      <c r="E58" s="53" t="s">
        <v>77</v>
      </c>
      <c r="F58" t="s">
        <v>103</v>
      </c>
    </row>
    <row r="59" spans="2:6" x14ac:dyDescent="0.3">
      <c r="B59" s="5"/>
      <c r="C59" s="52" t="s">
        <v>40</v>
      </c>
      <c r="D59" s="52">
        <v>24</v>
      </c>
      <c r="E59" s="53" t="s">
        <v>78</v>
      </c>
      <c r="F59" t="s">
        <v>103</v>
      </c>
    </row>
    <row r="60" spans="2:6" x14ac:dyDescent="0.3">
      <c r="B60" s="5"/>
      <c r="C60" s="37" t="s">
        <v>8</v>
      </c>
      <c r="D60" s="37">
        <v>25</v>
      </c>
      <c r="E60" s="38" t="s">
        <v>79</v>
      </c>
      <c r="F60" t="s">
        <v>98</v>
      </c>
    </row>
    <row r="61" spans="2:6" x14ac:dyDescent="0.3">
      <c r="B61" s="6"/>
      <c r="C61" s="39" t="s">
        <v>9</v>
      </c>
      <c r="D61" s="39">
        <v>24</v>
      </c>
      <c r="E61" s="40" t="s">
        <v>80</v>
      </c>
      <c r="F61" t="s">
        <v>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selection activeCell="E4" sqref="E4"/>
    </sheetView>
  </sheetViews>
  <sheetFormatPr defaultColWidth="9.109375" defaultRowHeight="13.2" x14ac:dyDescent="0.3"/>
  <cols>
    <col min="1" max="1" width="8.44140625" style="16" bestFit="1" customWidth="1"/>
    <col min="2" max="2" width="19.33203125" style="79" bestFit="1" customWidth="1"/>
    <col min="3" max="3" width="19.33203125" style="16" customWidth="1"/>
    <col min="4" max="5" width="22.44140625" style="16" bestFit="1" customWidth="1"/>
    <col min="6" max="6" width="9.109375" style="16"/>
    <col min="7" max="7" width="10.5546875" style="16" bestFit="1" customWidth="1"/>
    <col min="8" max="256" width="9.109375" style="16"/>
    <col min="257" max="257" width="8.44140625" style="16" bestFit="1" customWidth="1"/>
    <col min="258" max="258" width="19.33203125" style="16" bestFit="1" customWidth="1"/>
    <col min="259" max="259" width="19.33203125" style="16" customWidth="1"/>
    <col min="260" max="260" width="22.44140625" style="16" bestFit="1" customWidth="1"/>
    <col min="261" max="512" width="9.109375" style="16"/>
    <col min="513" max="513" width="8.44140625" style="16" bestFit="1" customWidth="1"/>
    <col min="514" max="514" width="19.33203125" style="16" bestFit="1" customWidth="1"/>
    <col min="515" max="515" width="19.33203125" style="16" customWidth="1"/>
    <col min="516" max="516" width="22.44140625" style="16" bestFit="1" customWidth="1"/>
    <col min="517" max="768" width="9.109375" style="16"/>
    <col min="769" max="769" width="8.44140625" style="16" bestFit="1" customWidth="1"/>
    <col min="770" max="770" width="19.33203125" style="16" bestFit="1" customWidth="1"/>
    <col min="771" max="771" width="19.33203125" style="16" customWidth="1"/>
    <col min="772" max="772" width="22.44140625" style="16" bestFit="1" customWidth="1"/>
    <col min="773" max="1024" width="9.109375" style="16"/>
    <col min="1025" max="1025" width="8.44140625" style="16" bestFit="1" customWidth="1"/>
    <col min="1026" max="1026" width="19.33203125" style="16" bestFit="1" customWidth="1"/>
    <col min="1027" max="1027" width="19.33203125" style="16" customWidth="1"/>
    <col min="1028" max="1028" width="22.44140625" style="16" bestFit="1" customWidth="1"/>
    <col min="1029" max="1280" width="9.109375" style="16"/>
    <col min="1281" max="1281" width="8.44140625" style="16" bestFit="1" customWidth="1"/>
    <col min="1282" max="1282" width="19.33203125" style="16" bestFit="1" customWidth="1"/>
    <col min="1283" max="1283" width="19.33203125" style="16" customWidth="1"/>
    <col min="1284" max="1284" width="22.44140625" style="16" bestFit="1" customWidth="1"/>
    <col min="1285" max="1536" width="9.109375" style="16"/>
    <col min="1537" max="1537" width="8.44140625" style="16" bestFit="1" customWidth="1"/>
    <col min="1538" max="1538" width="19.33203125" style="16" bestFit="1" customWidth="1"/>
    <col min="1539" max="1539" width="19.33203125" style="16" customWidth="1"/>
    <col min="1540" max="1540" width="22.44140625" style="16" bestFit="1" customWidth="1"/>
    <col min="1541" max="1792" width="9.109375" style="16"/>
    <col min="1793" max="1793" width="8.44140625" style="16" bestFit="1" customWidth="1"/>
    <col min="1794" max="1794" width="19.33203125" style="16" bestFit="1" customWidth="1"/>
    <col min="1795" max="1795" width="19.33203125" style="16" customWidth="1"/>
    <col min="1796" max="1796" width="22.44140625" style="16" bestFit="1" customWidth="1"/>
    <col min="1797" max="2048" width="9.109375" style="16"/>
    <col min="2049" max="2049" width="8.44140625" style="16" bestFit="1" customWidth="1"/>
    <col min="2050" max="2050" width="19.33203125" style="16" bestFit="1" customWidth="1"/>
    <col min="2051" max="2051" width="19.33203125" style="16" customWidth="1"/>
    <col min="2052" max="2052" width="22.44140625" style="16" bestFit="1" customWidth="1"/>
    <col min="2053" max="2304" width="9.109375" style="16"/>
    <col min="2305" max="2305" width="8.44140625" style="16" bestFit="1" customWidth="1"/>
    <col min="2306" max="2306" width="19.33203125" style="16" bestFit="1" customWidth="1"/>
    <col min="2307" max="2307" width="19.33203125" style="16" customWidth="1"/>
    <col min="2308" max="2308" width="22.44140625" style="16" bestFit="1" customWidth="1"/>
    <col min="2309" max="2560" width="9.109375" style="16"/>
    <col min="2561" max="2561" width="8.44140625" style="16" bestFit="1" customWidth="1"/>
    <col min="2562" max="2562" width="19.33203125" style="16" bestFit="1" customWidth="1"/>
    <col min="2563" max="2563" width="19.33203125" style="16" customWidth="1"/>
    <col min="2564" max="2564" width="22.44140625" style="16" bestFit="1" customWidth="1"/>
    <col min="2565" max="2816" width="9.109375" style="16"/>
    <col min="2817" max="2817" width="8.44140625" style="16" bestFit="1" customWidth="1"/>
    <col min="2818" max="2818" width="19.33203125" style="16" bestFit="1" customWidth="1"/>
    <col min="2819" max="2819" width="19.33203125" style="16" customWidth="1"/>
    <col min="2820" max="2820" width="22.44140625" style="16" bestFit="1" customWidth="1"/>
    <col min="2821" max="3072" width="9.109375" style="16"/>
    <col min="3073" max="3073" width="8.44140625" style="16" bestFit="1" customWidth="1"/>
    <col min="3074" max="3074" width="19.33203125" style="16" bestFit="1" customWidth="1"/>
    <col min="3075" max="3075" width="19.33203125" style="16" customWidth="1"/>
    <col min="3076" max="3076" width="22.44140625" style="16" bestFit="1" customWidth="1"/>
    <col min="3077" max="3328" width="9.109375" style="16"/>
    <col min="3329" max="3329" width="8.44140625" style="16" bestFit="1" customWidth="1"/>
    <col min="3330" max="3330" width="19.33203125" style="16" bestFit="1" customWidth="1"/>
    <col min="3331" max="3331" width="19.33203125" style="16" customWidth="1"/>
    <col min="3332" max="3332" width="22.44140625" style="16" bestFit="1" customWidth="1"/>
    <col min="3333" max="3584" width="9.109375" style="16"/>
    <col min="3585" max="3585" width="8.44140625" style="16" bestFit="1" customWidth="1"/>
    <col min="3586" max="3586" width="19.33203125" style="16" bestFit="1" customWidth="1"/>
    <col min="3587" max="3587" width="19.33203125" style="16" customWidth="1"/>
    <col min="3588" max="3588" width="22.44140625" style="16" bestFit="1" customWidth="1"/>
    <col min="3589" max="3840" width="9.109375" style="16"/>
    <col min="3841" max="3841" width="8.44140625" style="16" bestFit="1" customWidth="1"/>
    <col min="3842" max="3842" width="19.33203125" style="16" bestFit="1" customWidth="1"/>
    <col min="3843" max="3843" width="19.33203125" style="16" customWidth="1"/>
    <col min="3844" max="3844" width="22.44140625" style="16" bestFit="1" customWidth="1"/>
    <col min="3845" max="4096" width="9.109375" style="16"/>
    <col min="4097" max="4097" width="8.44140625" style="16" bestFit="1" customWidth="1"/>
    <col min="4098" max="4098" width="19.33203125" style="16" bestFit="1" customWidth="1"/>
    <col min="4099" max="4099" width="19.33203125" style="16" customWidth="1"/>
    <col min="4100" max="4100" width="22.44140625" style="16" bestFit="1" customWidth="1"/>
    <col min="4101" max="4352" width="9.109375" style="16"/>
    <col min="4353" max="4353" width="8.44140625" style="16" bestFit="1" customWidth="1"/>
    <col min="4354" max="4354" width="19.33203125" style="16" bestFit="1" customWidth="1"/>
    <col min="4355" max="4355" width="19.33203125" style="16" customWidth="1"/>
    <col min="4356" max="4356" width="22.44140625" style="16" bestFit="1" customWidth="1"/>
    <col min="4357" max="4608" width="9.109375" style="16"/>
    <col min="4609" max="4609" width="8.44140625" style="16" bestFit="1" customWidth="1"/>
    <col min="4610" max="4610" width="19.33203125" style="16" bestFit="1" customWidth="1"/>
    <col min="4611" max="4611" width="19.33203125" style="16" customWidth="1"/>
    <col min="4612" max="4612" width="22.44140625" style="16" bestFit="1" customWidth="1"/>
    <col min="4613" max="4864" width="9.109375" style="16"/>
    <col min="4865" max="4865" width="8.44140625" style="16" bestFit="1" customWidth="1"/>
    <col min="4866" max="4866" width="19.33203125" style="16" bestFit="1" customWidth="1"/>
    <col min="4867" max="4867" width="19.33203125" style="16" customWidth="1"/>
    <col min="4868" max="4868" width="22.44140625" style="16" bestFit="1" customWidth="1"/>
    <col min="4869" max="5120" width="9.109375" style="16"/>
    <col min="5121" max="5121" width="8.44140625" style="16" bestFit="1" customWidth="1"/>
    <col min="5122" max="5122" width="19.33203125" style="16" bestFit="1" customWidth="1"/>
    <col min="5123" max="5123" width="19.33203125" style="16" customWidth="1"/>
    <col min="5124" max="5124" width="22.44140625" style="16" bestFit="1" customWidth="1"/>
    <col min="5125" max="5376" width="9.109375" style="16"/>
    <col min="5377" max="5377" width="8.44140625" style="16" bestFit="1" customWidth="1"/>
    <col min="5378" max="5378" width="19.33203125" style="16" bestFit="1" customWidth="1"/>
    <col min="5379" max="5379" width="19.33203125" style="16" customWidth="1"/>
    <col min="5380" max="5380" width="22.44140625" style="16" bestFit="1" customWidth="1"/>
    <col min="5381" max="5632" width="9.109375" style="16"/>
    <col min="5633" max="5633" width="8.44140625" style="16" bestFit="1" customWidth="1"/>
    <col min="5634" max="5634" width="19.33203125" style="16" bestFit="1" customWidth="1"/>
    <col min="5635" max="5635" width="19.33203125" style="16" customWidth="1"/>
    <col min="5636" max="5636" width="22.44140625" style="16" bestFit="1" customWidth="1"/>
    <col min="5637" max="5888" width="9.109375" style="16"/>
    <col min="5889" max="5889" width="8.44140625" style="16" bestFit="1" customWidth="1"/>
    <col min="5890" max="5890" width="19.33203125" style="16" bestFit="1" customWidth="1"/>
    <col min="5891" max="5891" width="19.33203125" style="16" customWidth="1"/>
    <col min="5892" max="5892" width="22.44140625" style="16" bestFit="1" customWidth="1"/>
    <col min="5893" max="6144" width="9.109375" style="16"/>
    <col min="6145" max="6145" width="8.44140625" style="16" bestFit="1" customWidth="1"/>
    <col min="6146" max="6146" width="19.33203125" style="16" bestFit="1" customWidth="1"/>
    <col min="6147" max="6147" width="19.33203125" style="16" customWidth="1"/>
    <col min="6148" max="6148" width="22.44140625" style="16" bestFit="1" customWidth="1"/>
    <col min="6149" max="6400" width="9.109375" style="16"/>
    <col min="6401" max="6401" width="8.44140625" style="16" bestFit="1" customWidth="1"/>
    <col min="6402" max="6402" width="19.33203125" style="16" bestFit="1" customWidth="1"/>
    <col min="6403" max="6403" width="19.33203125" style="16" customWidth="1"/>
    <col min="6404" max="6404" width="22.44140625" style="16" bestFit="1" customWidth="1"/>
    <col min="6405" max="6656" width="9.109375" style="16"/>
    <col min="6657" max="6657" width="8.44140625" style="16" bestFit="1" customWidth="1"/>
    <col min="6658" max="6658" width="19.33203125" style="16" bestFit="1" customWidth="1"/>
    <col min="6659" max="6659" width="19.33203125" style="16" customWidth="1"/>
    <col min="6660" max="6660" width="22.44140625" style="16" bestFit="1" customWidth="1"/>
    <col min="6661" max="6912" width="9.109375" style="16"/>
    <col min="6913" max="6913" width="8.44140625" style="16" bestFit="1" customWidth="1"/>
    <col min="6914" max="6914" width="19.33203125" style="16" bestFit="1" customWidth="1"/>
    <col min="6915" max="6915" width="19.33203125" style="16" customWidth="1"/>
    <col min="6916" max="6916" width="22.44140625" style="16" bestFit="1" customWidth="1"/>
    <col min="6917" max="7168" width="9.109375" style="16"/>
    <col min="7169" max="7169" width="8.44140625" style="16" bestFit="1" customWidth="1"/>
    <col min="7170" max="7170" width="19.33203125" style="16" bestFit="1" customWidth="1"/>
    <col min="7171" max="7171" width="19.33203125" style="16" customWidth="1"/>
    <col min="7172" max="7172" width="22.44140625" style="16" bestFit="1" customWidth="1"/>
    <col min="7173" max="7424" width="9.109375" style="16"/>
    <col min="7425" max="7425" width="8.44140625" style="16" bestFit="1" customWidth="1"/>
    <col min="7426" max="7426" width="19.33203125" style="16" bestFit="1" customWidth="1"/>
    <col min="7427" max="7427" width="19.33203125" style="16" customWidth="1"/>
    <col min="7428" max="7428" width="22.44140625" style="16" bestFit="1" customWidth="1"/>
    <col min="7429" max="7680" width="9.109375" style="16"/>
    <col min="7681" max="7681" width="8.44140625" style="16" bestFit="1" customWidth="1"/>
    <col min="7682" max="7682" width="19.33203125" style="16" bestFit="1" customWidth="1"/>
    <col min="7683" max="7683" width="19.33203125" style="16" customWidth="1"/>
    <col min="7684" max="7684" width="22.44140625" style="16" bestFit="1" customWidth="1"/>
    <col min="7685" max="7936" width="9.109375" style="16"/>
    <col min="7937" max="7937" width="8.44140625" style="16" bestFit="1" customWidth="1"/>
    <col min="7938" max="7938" width="19.33203125" style="16" bestFit="1" customWidth="1"/>
    <col min="7939" max="7939" width="19.33203125" style="16" customWidth="1"/>
    <col min="7940" max="7940" width="22.44140625" style="16" bestFit="1" customWidth="1"/>
    <col min="7941" max="8192" width="9.109375" style="16"/>
    <col min="8193" max="8193" width="8.44140625" style="16" bestFit="1" customWidth="1"/>
    <col min="8194" max="8194" width="19.33203125" style="16" bestFit="1" customWidth="1"/>
    <col min="8195" max="8195" width="19.33203125" style="16" customWidth="1"/>
    <col min="8196" max="8196" width="22.44140625" style="16" bestFit="1" customWidth="1"/>
    <col min="8197" max="8448" width="9.109375" style="16"/>
    <col min="8449" max="8449" width="8.44140625" style="16" bestFit="1" customWidth="1"/>
    <col min="8450" max="8450" width="19.33203125" style="16" bestFit="1" customWidth="1"/>
    <col min="8451" max="8451" width="19.33203125" style="16" customWidth="1"/>
    <col min="8452" max="8452" width="22.44140625" style="16" bestFit="1" customWidth="1"/>
    <col min="8453" max="8704" width="9.109375" style="16"/>
    <col min="8705" max="8705" width="8.44140625" style="16" bestFit="1" customWidth="1"/>
    <col min="8706" max="8706" width="19.33203125" style="16" bestFit="1" customWidth="1"/>
    <col min="8707" max="8707" width="19.33203125" style="16" customWidth="1"/>
    <col min="8708" max="8708" width="22.44140625" style="16" bestFit="1" customWidth="1"/>
    <col min="8709" max="8960" width="9.109375" style="16"/>
    <col min="8961" max="8961" width="8.44140625" style="16" bestFit="1" customWidth="1"/>
    <col min="8962" max="8962" width="19.33203125" style="16" bestFit="1" customWidth="1"/>
    <col min="8963" max="8963" width="19.33203125" style="16" customWidth="1"/>
    <col min="8964" max="8964" width="22.44140625" style="16" bestFit="1" customWidth="1"/>
    <col min="8965" max="9216" width="9.109375" style="16"/>
    <col min="9217" max="9217" width="8.44140625" style="16" bestFit="1" customWidth="1"/>
    <col min="9218" max="9218" width="19.33203125" style="16" bestFit="1" customWidth="1"/>
    <col min="9219" max="9219" width="19.33203125" style="16" customWidth="1"/>
    <col min="9220" max="9220" width="22.44140625" style="16" bestFit="1" customWidth="1"/>
    <col min="9221" max="9472" width="9.109375" style="16"/>
    <col min="9473" max="9473" width="8.44140625" style="16" bestFit="1" customWidth="1"/>
    <col min="9474" max="9474" width="19.33203125" style="16" bestFit="1" customWidth="1"/>
    <col min="9475" max="9475" width="19.33203125" style="16" customWidth="1"/>
    <col min="9476" max="9476" width="22.44140625" style="16" bestFit="1" customWidth="1"/>
    <col min="9477" max="9728" width="9.109375" style="16"/>
    <col min="9729" max="9729" width="8.44140625" style="16" bestFit="1" customWidth="1"/>
    <col min="9730" max="9730" width="19.33203125" style="16" bestFit="1" customWidth="1"/>
    <col min="9731" max="9731" width="19.33203125" style="16" customWidth="1"/>
    <col min="9732" max="9732" width="22.44140625" style="16" bestFit="1" customWidth="1"/>
    <col min="9733" max="9984" width="9.109375" style="16"/>
    <col min="9985" max="9985" width="8.44140625" style="16" bestFit="1" customWidth="1"/>
    <col min="9986" max="9986" width="19.33203125" style="16" bestFit="1" customWidth="1"/>
    <col min="9987" max="9987" width="19.33203125" style="16" customWidth="1"/>
    <col min="9988" max="9988" width="22.44140625" style="16" bestFit="1" customWidth="1"/>
    <col min="9989" max="10240" width="9.109375" style="16"/>
    <col min="10241" max="10241" width="8.44140625" style="16" bestFit="1" customWidth="1"/>
    <col min="10242" max="10242" width="19.33203125" style="16" bestFit="1" customWidth="1"/>
    <col min="10243" max="10243" width="19.33203125" style="16" customWidth="1"/>
    <col min="10244" max="10244" width="22.44140625" style="16" bestFit="1" customWidth="1"/>
    <col min="10245" max="10496" width="9.109375" style="16"/>
    <col min="10497" max="10497" width="8.44140625" style="16" bestFit="1" customWidth="1"/>
    <col min="10498" max="10498" width="19.33203125" style="16" bestFit="1" customWidth="1"/>
    <col min="10499" max="10499" width="19.33203125" style="16" customWidth="1"/>
    <col min="10500" max="10500" width="22.44140625" style="16" bestFit="1" customWidth="1"/>
    <col min="10501" max="10752" width="9.109375" style="16"/>
    <col min="10753" max="10753" width="8.44140625" style="16" bestFit="1" customWidth="1"/>
    <col min="10754" max="10754" width="19.33203125" style="16" bestFit="1" customWidth="1"/>
    <col min="10755" max="10755" width="19.33203125" style="16" customWidth="1"/>
    <col min="10756" max="10756" width="22.44140625" style="16" bestFit="1" customWidth="1"/>
    <col min="10757" max="11008" width="9.109375" style="16"/>
    <col min="11009" max="11009" width="8.44140625" style="16" bestFit="1" customWidth="1"/>
    <col min="11010" max="11010" width="19.33203125" style="16" bestFit="1" customWidth="1"/>
    <col min="11011" max="11011" width="19.33203125" style="16" customWidth="1"/>
    <col min="11012" max="11012" width="22.44140625" style="16" bestFit="1" customWidth="1"/>
    <col min="11013" max="11264" width="9.109375" style="16"/>
    <col min="11265" max="11265" width="8.44140625" style="16" bestFit="1" customWidth="1"/>
    <col min="11266" max="11266" width="19.33203125" style="16" bestFit="1" customWidth="1"/>
    <col min="11267" max="11267" width="19.33203125" style="16" customWidth="1"/>
    <col min="11268" max="11268" width="22.44140625" style="16" bestFit="1" customWidth="1"/>
    <col min="11269" max="11520" width="9.109375" style="16"/>
    <col min="11521" max="11521" width="8.44140625" style="16" bestFit="1" customWidth="1"/>
    <col min="11522" max="11522" width="19.33203125" style="16" bestFit="1" customWidth="1"/>
    <col min="11523" max="11523" width="19.33203125" style="16" customWidth="1"/>
    <col min="11524" max="11524" width="22.44140625" style="16" bestFit="1" customWidth="1"/>
    <col min="11525" max="11776" width="9.109375" style="16"/>
    <col min="11777" max="11777" width="8.44140625" style="16" bestFit="1" customWidth="1"/>
    <col min="11778" max="11778" width="19.33203125" style="16" bestFit="1" customWidth="1"/>
    <col min="11779" max="11779" width="19.33203125" style="16" customWidth="1"/>
    <col min="11780" max="11780" width="22.44140625" style="16" bestFit="1" customWidth="1"/>
    <col min="11781" max="12032" width="9.109375" style="16"/>
    <col min="12033" max="12033" width="8.44140625" style="16" bestFit="1" customWidth="1"/>
    <col min="12034" max="12034" width="19.33203125" style="16" bestFit="1" customWidth="1"/>
    <col min="12035" max="12035" width="19.33203125" style="16" customWidth="1"/>
    <col min="12036" max="12036" width="22.44140625" style="16" bestFit="1" customWidth="1"/>
    <col min="12037" max="12288" width="9.109375" style="16"/>
    <col min="12289" max="12289" width="8.44140625" style="16" bestFit="1" customWidth="1"/>
    <col min="12290" max="12290" width="19.33203125" style="16" bestFit="1" customWidth="1"/>
    <col min="12291" max="12291" width="19.33203125" style="16" customWidth="1"/>
    <col min="12292" max="12292" width="22.44140625" style="16" bestFit="1" customWidth="1"/>
    <col min="12293" max="12544" width="9.109375" style="16"/>
    <col min="12545" max="12545" width="8.44140625" style="16" bestFit="1" customWidth="1"/>
    <col min="12546" max="12546" width="19.33203125" style="16" bestFit="1" customWidth="1"/>
    <col min="12547" max="12547" width="19.33203125" style="16" customWidth="1"/>
    <col min="12548" max="12548" width="22.44140625" style="16" bestFit="1" customWidth="1"/>
    <col min="12549" max="12800" width="9.109375" style="16"/>
    <col min="12801" max="12801" width="8.44140625" style="16" bestFit="1" customWidth="1"/>
    <col min="12802" max="12802" width="19.33203125" style="16" bestFit="1" customWidth="1"/>
    <col min="12803" max="12803" width="19.33203125" style="16" customWidth="1"/>
    <col min="12804" max="12804" width="22.44140625" style="16" bestFit="1" customWidth="1"/>
    <col min="12805" max="13056" width="9.109375" style="16"/>
    <col min="13057" max="13057" width="8.44140625" style="16" bestFit="1" customWidth="1"/>
    <col min="13058" max="13058" width="19.33203125" style="16" bestFit="1" customWidth="1"/>
    <col min="13059" max="13059" width="19.33203125" style="16" customWidth="1"/>
    <col min="13060" max="13060" width="22.44140625" style="16" bestFit="1" customWidth="1"/>
    <col min="13061" max="13312" width="9.109375" style="16"/>
    <col min="13313" max="13313" width="8.44140625" style="16" bestFit="1" customWidth="1"/>
    <col min="13314" max="13314" width="19.33203125" style="16" bestFit="1" customWidth="1"/>
    <col min="13315" max="13315" width="19.33203125" style="16" customWidth="1"/>
    <col min="13316" max="13316" width="22.44140625" style="16" bestFit="1" customWidth="1"/>
    <col min="13317" max="13568" width="9.109375" style="16"/>
    <col min="13569" max="13569" width="8.44140625" style="16" bestFit="1" customWidth="1"/>
    <col min="13570" max="13570" width="19.33203125" style="16" bestFit="1" customWidth="1"/>
    <col min="13571" max="13571" width="19.33203125" style="16" customWidth="1"/>
    <col min="13572" max="13572" width="22.44140625" style="16" bestFit="1" customWidth="1"/>
    <col min="13573" max="13824" width="9.109375" style="16"/>
    <col min="13825" max="13825" width="8.44140625" style="16" bestFit="1" customWidth="1"/>
    <col min="13826" max="13826" width="19.33203125" style="16" bestFit="1" customWidth="1"/>
    <col min="13827" max="13827" width="19.33203125" style="16" customWidth="1"/>
    <col min="13828" max="13828" width="22.44140625" style="16" bestFit="1" customWidth="1"/>
    <col min="13829" max="14080" width="9.109375" style="16"/>
    <col min="14081" max="14081" width="8.44140625" style="16" bestFit="1" customWidth="1"/>
    <col min="14082" max="14082" width="19.33203125" style="16" bestFit="1" customWidth="1"/>
    <col min="14083" max="14083" width="19.33203125" style="16" customWidth="1"/>
    <col min="14084" max="14084" width="22.44140625" style="16" bestFit="1" customWidth="1"/>
    <col min="14085" max="14336" width="9.109375" style="16"/>
    <col min="14337" max="14337" width="8.44140625" style="16" bestFit="1" customWidth="1"/>
    <col min="14338" max="14338" width="19.33203125" style="16" bestFit="1" customWidth="1"/>
    <col min="14339" max="14339" width="19.33203125" style="16" customWidth="1"/>
    <col min="14340" max="14340" width="22.44140625" style="16" bestFit="1" customWidth="1"/>
    <col min="14341" max="14592" width="9.109375" style="16"/>
    <col min="14593" max="14593" width="8.44140625" style="16" bestFit="1" customWidth="1"/>
    <col min="14594" max="14594" width="19.33203125" style="16" bestFit="1" customWidth="1"/>
    <col min="14595" max="14595" width="19.33203125" style="16" customWidth="1"/>
    <col min="14596" max="14596" width="22.44140625" style="16" bestFit="1" customWidth="1"/>
    <col min="14597" max="14848" width="9.109375" style="16"/>
    <col min="14849" max="14849" width="8.44140625" style="16" bestFit="1" customWidth="1"/>
    <col min="14850" max="14850" width="19.33203125" style="16" bestFit="1" customWidth="1"/>
    <col min="14851" max="14851" width="19.33203125" style="16" customWidth="1"/>
    <col min="14852" max="14852" width="22.44140625" style="16" bestFit="1" customWidth="1"/>
    <col min="14853" max="15104" width="9.109375" style="16"/>
    <col min="15105" max="15105" width="8.44140625" style="16" bestFit="1" customWidth="1"/>
    <col min="15106" max="15106" width="19.33203125" style="16" bestFit="1" customWidth="1"/>
    <col min="15107" max="15107" width="19.33203125" style="16" customWidth="1"/>
    <col min="15108" max="15108" width="22.44140625" style="16" bestFit="1" customWidth="1"/>
    <col min="15109" max="15360" width="9.109375" style="16"/>
    <col min="15361" max="15361" width="8.44140625" style="16" bestFit="1" customWidth="1"/>
    <col min="15362" max="15362" width="19.33203125" style="16" bestFit="1" customWidth="1"/>
    <col min="15363" max="15363" width="19.33203125" style="16" customWidth="1"/>
    <col min="15364" max="15364" width="22.44140625" style="16" bestFit="1" customWidth="1"/>
    <col min="15365" max="15616" width="9.109375" style="16"/>
    <col min="15617" max="15617" width="8.44140625" style="16" bestFit="1" customWidth="1"/>
    <col min="15618" max="15618" width="19.33203125" style="16" bestFit="1" customWidth="1"/>
    <col min="15619" max="15619" width="19.33203125" style="16" customWidth="1"/>
    <col min="15620" max="15620" width="22.44140625" style="16" bestFit="1" customWidth="1"/>
    <col min="15621" max="15872" width="9.109375" style="16"/>
    <col min="15873" max="15873" width="8.44140625" style="16" bestFit="1" customWidth="1"/>
    <col min="15874" max="15874" width="19.33203125" style="16" bestFit="1" customWidth="1"/>
    <col min="15875" max="15875" width="19.33203125" style="16" customWidth="1"/>
    <col min="15876" max="15876" width="22.44140625" style="16" bestFit="1" customWidth="1"/>
    <col min="15877" max="16128" width="9.109375" style="16"/>
    <col min="16129" max="16129" width="8.44140625" style="16" bestFit="1" customWidth="1"/>
    <col min="16130" max="16130" width="19.33203125" style="16" bestFit="1" customWidth="1"/>
    <col min="16131" max="16131" width="19.33203125" style="16" customWidth="1"/>
    <col min="16132" max="16132" width="22.44140625" style="16" bestFit="1" customWidth="1"/>
    <col min="16133" max="16384" width="9.109375" style="16"/>
  </cols>
  <sheetData>
    <row r="1" spans="1:8" ht="17.100000000000001" customHeight="1" thickBot="1" x14ac:dyDescent="0.35">
      <c r="A1" s="13" t="s">
        <v>81</v>
      </c>
      <c r="B1" s="72" t="s">
        <v>82</v>
      </c>
      <c r="C1" s="14" t="s">
        <v>83</v>
      </c>
      <c r="D1" s="15" t="s">
        <v>84</v>
      </c>
      <c r="E1" s="15" t="s">
        <v>125</v>
      </c>
    </row>
    <row r="2" spans="1:8" ht="17.100000000000001" customHeight="1" x14ac:dyDescent="0.3">
      <c r="A2" s="83" t="s">
        <v>85</v>
      </c>
      <c r="B2" s="73" t="s">
        <v>8</v>
      </c>
      <c r="C2" s="17">
        <v>24</v>
      </c>
      <c r="D2" s="18" t="s">
        <v>106</v>
      </c>
      <c r="E2" s="18">
        <v>1</v>
      </c>
      <c r="G2" s="16" t="s">
        <v>126</v>
      </c>
      <c r="H2" s="16">
        <f>C2+C3+C4</f>
        <v>99</v>
      </c>
    </row>
    <row r="3" spans="1:8" ht="17.100000000000001" customHeight="1" x14ac:dyDescent="0.3">
      <c r="A3" s="84"/>
      <c r="B3" s="74" t="s">
        <v>9</v>
      </c>
      <c r="C3" s="19">
        <v>22</v>
      </c>
      <c r="D3" s="20" t="s">
        <v>106</v>
      </c>
      <c r="E3" s="20">
        <v>1</v>
      </c>
      <c r="G3" s="16" t="s">
        <v>127</v>
      </c>
      <c r="H3" s="16">
        <f>C5+C6+C8+C9</f>
        <v>93</v>
      </c>
    </row>
    <row r="4" spans="1:8" ht="17.100000000000001" customHeight="1" x14ac:dyDescent="0.3">
      <c r="A4" s="84"/>
      <c r="B4" s="74" t="s">
        <v>107</v>
      </c>
      <c r="C4" s="19">
        <v>53</v>
      </c>
      <c r="D4" s="20" t="s">
        <v>108</v>
      </c>
      <c r="E4" s="20">
        <v>1</v>
      </c>
      <c r="G4" s="16" t="s">
        <v>128</v>
      </c>
      <c r="H4" s="16">
        <f>C10+C11+C12+C13+C14</f>
        <v>104</v>
      </c>
    </row>
    <row r="5" spans="1:8" ht="17.100000000000001" customHeight="1" x14ac:dyDescent="0.3">
      <c r="A5" s="84"/>
      <c r="B5" s="74" t="s">
        <v>8</v>
      </c>
      <c r="C5" s="19">
        <v>25</v>
      </c>
      <c r="D5" s="20" t="s">
        <v>109</v>
      </c>
      <c r="E5" s="20">
        <v>2</v>
      </c>
      <c r="G5" s="16" t="s">
        <v>129</v>
      </c>
      <c r="H5" s="16">
        <f>C16+C17+C18</f>
        <v>99</v>
      </c>
    </row>
    <row r="6" spans="1:8" ht="17.100000000000001" customHeight="1" x14ac:dyDescent="0.3">
      <c r="A6" s="84"/>
      <c r="B6" s="74" t="s">
        <v>9</v>
      </c>
      <c r="C6" s="19">
        <v>28</v>
      </c>
      <c r="D6" s="20" t="s">
        <v>109</v>
      </c>
      <c r="E6" s="20">
        <v>2</v>
      </c>
      <c r="G6" s="16" t="s">
        <v>130</v>
      </c>
      <c r="H6" s="16">
        <f>C19+C20+C23+C24</f>
        <v>108</v>
      </c>
    </row>
    <row r="7" spans="1:8" ht="17.100000000000001" customHeight="1" thickBot="1" x14ac:dyDescent="0.35">
      <c r="A7" s="85"/>
      <c r="B7" s="75"/>
      <c r="C7" s="21">
        <f>SUM(C2:C6)</f>
        <v>152</v>
      </c>
      <c r="D7" s="22"/>
      <c r="E7" s="22"/>
      <c r="G7" s="16" t="s">
        <v>131</v>
      </c>
      <c r="H7" s="16">
        <f>C25+C26+C31</f>
        <v>98</v>
      </c>
    </row>
    <row r="8" spans="1:8" ht="17.100000000000001" customHeight="1" x14ac:dyDescent="0.3">
      <c r="A8" s="83" t="s">
        <v>86</v>
      </c>
      <c r="B8" s="73" t="s">
        <v>9</v>
      </c>
      <c r="C8" s="17">
        <v>21</v>
      </c>
      <c r="D8" s="18" t="s">
        <v>110</v>
      </c>
      <c r="E8" s="18">
        <v>2</v>
      </c>
      <c r="G8" s="16" t="s">
        <v>132</v>
      </c>
      <c r="H8" s="16">
        <f>C32+C33+C34</f>
        <v>90</v>
      </c>
    </row>
    <row r="9" spans="1:8" ht="17.100000000000001" customHeight="1" x14ac:dyDescent="0.3">
      <c r="A9" s="84"/>
      <c r="B9" s="76" t="s">
        <v>111</v>
      </c>
      <c r="C9" s="23">
        <v>19</v>
      </c>
      <c r="D9" s="24" t="s">
        <v>112</v>
      </c>
      <c r="E9" s="24">
        <v>2</v>
      </c>
      <c r="G9" s="16" t="s">
        <v>133</v>
      </c>
      <c r="H9" s="16">
        <f>C35+C37+C38+C39</f>
        <v>89</v>
      </c>
    </row>
    <row r="10" spans="1:8" ht="17.100000000000001" customHeight="1" x14ac:dyDescent="0.3">
      <c r="A10" s="84"/>
      <c r="B10" s="76" t="s">
        <v>32</v>
      </c>
      <c r="C10" s="23">
        <v>20</v>
      </c>
      <c r="D10" s="24" t="s">
        <v>113</v>
      </c>
      <c r="E10" s="24">
        <v>3</v>
      </c>
      <c r="G10" s="16" t="s">
        <v>134</v>
      </c>
      <c r="H10" s="16">
        <f>C40+C41+C42+C45+C46</f>
        <v>107</v>
      </c>
    </row>
    <row r="11" spans="1:8" ht="17.100000000000001" customHeight="1" x14ac:dyDescent="0.3">
      <c r="A11" s="84"/>
      <c r="B11" s="76" t="s">
        <v>33</v>
      </c>
      <c r="C11" s="23">
        <v>21</v>
      </c>
      <c r="D11" s="24" t="s">
        <v>113</v>
      </c>
      <c r="E11" s="24">
        <v>3</v>
      </c>
      <c r="G11" s="16" t="s">
        <v>135</v>
      </c>
      <c r="H11" s="16">
        <f>C47+C48+C49</f>
        <v>90</v>
      </c>
    </row>
    <row r="12" spans="1:8" ht="17.100000000000001" customHeight="1" x14ac:dyDescent="0.3">
      <c r="A12" s="84"/>
      <c r="B12" s="76" t="s">
        <v>8</v>
      </c>
      <c r="C12" s="23">
        <v>22</v>
      </c>
      <c r="D12" s="24" t="s">
        <v>114</v>
      </c>
      <c r="E12" s="24">
        <v>3</v>
      </c>
      <c r="G12" s="16" t="s">
        <v>136</v>
      </c>
      <c r="H12" s="16">
        <f>C50+C53+C54+C55+C56</f>
        <v>113</v>
      </c>
    </row>
    <row r="13" spans="1:8" ht="17.100000000000001" customHeight="1" x14ac:dyDescent="0.3">
      <c r="A13" s="84"/>
      <c r="B13" s="76" t="s">
        <v>9</v>
      </c>
      <c r="C13" s="23">
        <v>16</v>
      </c>
      <c r="D13" s="24" t="s">
        <v>114</v>
      </c>
      <c r="E13" s="24">
        <v>3</v>
      </c>
      <c r="G13" s="16" t="s">
        <v>137</v>
      </c>
      <c r="H13" s="16">
        <f>C57+C58+C61+C62+C63</f>
        <v>115</v>
      </c>
    </row>
    <row r="14" spans="1:8" ht="17.100000000000001" customHeight="1" x14ac:dyDescent="0.3">
      <c r="A14" s="84"/>
      <c r="B14" s="76" t="s">
        <v>8</v>
      </c>
      <c r="C14" s="23">
        <v>25</v>
      </c>
      <c r="D14" s="24" t="s">
        <v>115</v>
      </c>
      <c r="E14" s="24">
        <v>3</v>
      </c>
      <c r="G14" s="16" t="s">
        <v>138</v>
      </c>
      <c r="H14" s="16">
        <f>C64+C65+C66</f>
        <v>98</v>
      </c>
    </row>
    <row r="15" spans="1:8" ht="17.100000000000001" customHeight="1" thickBot="1" x14ac:dyDescent="0.35">
      <c r="A15" s="85"/>
      <c r="B15" s="75"/>
      <c r="C15" s="21">
        <f>SUM(C8:C14)</f>
        <v>144</v>
      </c>
      <c r="D15" s="22"/>
      <c r="E15" s="22"/>
      <c r="G15" s="16" t="s">
        <v>139</v>
      </c>
      <c r="H15" s="16">
        <f>C68+C69+C70</f>
        <v>76</v>
      </c>
    </row>
    <row r="16" spans="1:8" ht="17.100000000000001" customHeight="1" x14ac:dyDescent="0.3">
      <c r="A16" s="83" t="s">
        <v>87</v>
      </c>
      <c r="B16" s="73" t="s">
        <v>9</v>
      </c>
      <c r="C16" s="17">
        <v>24</v>
      </c>
      <c r="D16" s="18" t="s">
        <v>115</v>
      </c>
      <c r="E16" s="18">
        <v>4</v>
      </c>
      <c r="G16" s="16" t="s">
        <v>140</v>
      </c>
      <c r="H16" s="16">
        <f>C71+C72+C73+C74</f>
        <v>89</v>
      </c>
    </row>
    <row r="17" spans="1:8" ht="17.100000000000001" customHeight="1" x14ac:dyDescent="0.3">
      <c r="A17" s="80"/>
      <c r="B17" s="74" t="s">
        <v>116</v>
      </c>
      <c r="C17" s="19">
        <v>49</v>
      </c>
      <c r="D17" s="20" t="s">
        <v>108</v>
      </c>
      <c r="E17" s="20">
        <v>4</v>
      </c>
      <c r="H17" s="16">
        <f>SUM(H2:H16)</f>
        <v>1468</v>
      </c>
    </row>
    <row r="18" spans="1:8" ht="17.100000000000001" customHeight="1" x14ac:dyDescent="0.3">
      <c r="A18" s="80"/>
      <c r="B18" s="74" t="s">
        <v>41</v>
      </c>
      <c r="C18" s="19">
        <v>26</v>
      </c>
      <c r="D18" s="20" t="s">
        <v>109</v>
      </c>
      <c r="E18" s="20">
        <v>4</v>
      </c>
    </row>
    <row r="19" spans="1:8" ht="17.100000000000001" customHeight="1" x14ac:dyDescent="0.3">
      <c r="A19" s="80"/>
      <c r="B19" s="74" t="s">
        <v>42</v>
      </c>
      <c r="C19" s="19">
        <v>26</v>
      </c>
      <c r="D19" s="20" t="s">
        <v>109</v>
      </c>
      <c r="E19" s="20">
        <v>5</v>
      </c>
    </row>
    <row r="20" spans="1:8" ht="17.100000000000001" customHeight="1" x14ac:dyDescent="0.3">
      <c r="A20" s="80"/>
      <c r="B20" s="74" t="s">
        <v>117</v>
      </c>
      <c r="C20" s="19">
        <v>16</v>
      </c>
      <c r="D20" s="24" t="s">
        <v>112</v>
      </c>
      <c r="E20" s="24">
        <v>5</v>
      </c>
    </row>
    <row r="21" spans="1:8" ht="17.100000000000001" customHeight="1" x14ac:dyDescent="0.3">
      <c r="A21" s="80"/>
      <c r="B21" s="74"/>
      <c r="C21" s="19"/>
      <c r="D21" s="20"/>
      <c r="E21" s="20"/>
    </row>
    <row r="22" spans="1:8" ht="17.100000000000001" customHeight="1" thickBot="1" x14ac:dyDescent="0.35">
      <c r="A22" s="86"/>
      <c r="B22" s="75"/>
      <c r="C22" s="21">
        <f>SUM(C16:C21)</f>
        <v>141</v>
      </c>
      <c r="D22" s="22"/>
      <c r="E22" s="22"/>
    </row>
    <row r="23" spans="1:8" ht="17.100000000000001" customHeight="1" x14ac:dyDescent="0.3">
      <c r="A23" s="83" t="s">
        <v>88</v>
      </c>
      <c r="B23" s="73" t="s">
        <v>17</v>
      </c>
      <c r="C23" s="17">
        <v>43</v>
      </c>
      <c r="D23" s="18" t="s">
        <v>110</v>
      </c>
      <c r="E23" s="18">
        <v>5</v>
      </c>
    </row>
    <row r="24" spans="1:8" ht="17.100000000000001" customHeight="1" x14ac:dyDescent="0.3">
      <c r="A24" s="80"/>
      <c r="B24" s="74" t="s">
        <v>41</v>
      </c>
      <c r="C24" s="19">
        <v>23</v>
      </c>
      <c r="D24" s="24" t="s">
        <v>114</v>
      </c>
      <c r="E24" s="24">
        <v>5</v>
      </c>
    </row>
    <row r="25" spans="1:8" ht="17.100000000000001" customHeight="1" x14ac:dyDescent="0.3">
      <c r="A25" s="80"/>
      <c r="B25" s="74" t="s">
        <v>42</v>
      </c>
      <c r="C25" s="19">
        <v>24</v>
      </c>
      <c r="D25" s="24" t="s">
        <v>114</v>
      </c>
      <c r="E25" s="24">
        <v>6</v>
      </c>
    </row>
    <row r="26" spans="1:8" ht="17.100000000000001" customHeight="1" x14ac:dyDescent="0.3">
      <c r="A26" s="80"/>
      <c r="B26" s="74" t="s">
        <v>47</v>
      </c>
      <c r="C26" s="19">
        <v>25</v>
      </c>
      <c r="D26" s="24" t="s">
        <v>114</v>
      </c>
      <c r="E26" s="24">
        <v>6</v>
      </c>
    </row>
    <row r="27" spans="1:8" ht="17.100000000000001" customHeight="1" x14ac:dyDescent="0.3">
      <c r="A27" s="80"/>
      <c r="B27" s="74"/>
      <c r="C27" s="19"/>
      <c r="D27" s="20"/>
      <c r="E27" s="20"/>
    </row>
    <row r="28" spans="1:8" ht="17.100000000000001" customHeight="1" x14ac:dyDescent="0.3">
      <c r="A28" s="80"/>
      <c r="B28" s="74"/>
      <c r="C28" s="19"/>
      <c r="D28" s="20"/>
      <c r="E28" s="20"/>
    </row>
    <row r="29" spans="1:8" ht="17.100000000000001" customHeight="1" x14ac:dyDescent="0.3">
      <c r="A29" s="80"/>
      <c r="B29" s="74"/>
      <c r="C29" s="19"/>
      <c r="D29" s="20"/>
      <c r="E29" s="20"/>
    </row>
    <row r="30" spans="1:8" ht="17.100000000000001" customHeight="1" thickBot="1" x14ac:dyDescent="0.35">
      <c r="A30" s="86"/>
      <c r="B30" s="75"/>
      <c r="C30" s="21">
        <f>SUM(C23:C29)</f>
        <v>115</v>
      </c>
      <c r="D30" s="22"/>
      <c r="E30" s="22"/>
    </row>
    <row r="31" spans="1:8" ht="17.100000000000001" customHeight="1" x14ac:dyDescent="0.3">
      <c r="A31" s="83" t="s">
        <v>89</v>
      </c>
      <c r="B31" s="73" t="s">
        <v>118</v>
      </c>
      <c r="C31" s="17">
        <v>49</v>
      </c>
      <c r="D31" s="18" t="s">
        <v>106</v>
      </c>
      <c r="E31" s="18">
        <v>6</v>
      </c>
    </row>
    <row r="32" spans="1:8" ht="17.100000000000001" customHeight="1" x14ac:dyDescent="0.3">
      <c r="A32" s="81"/>
      <c r="B32" s="74" t="s">
        <v>39</v>
      </c>
      <c r="C32" s="19">
        <v>25</v>
      </c>
      <c r="D32" s="20" t="s">
        <v>109</v>
      </c>
      <c r="E32" s="20">
        <v>7</v>
      </c>
    </row>
    <row r="33" spans="1:5" ht="17.100000000000001" customHeight="1" x14ac:dyDescent="0.3">
      <c r="A33" s="81"/>
      <c r="B33" s="74" t="s">
        <v>40</v>
      </c>
      <c r="C33" s="19">
        <v>22</v>
      </c>
      <c r="D33" s="20" t="s">
        <v>109</v>
      </c>
      <c r="E33" s="20">
        <v>7</v>
      </c>
    </row>
    <row r="34" spans="1:5" ht="17.100000000000001" customHeight="1" x14ac:dyDescent="0.3">
      <c r="A34" s="81"/>
      <c r="B34" s="74" t="s">
        <v>118</v>
      </c>
      <c r="C34" s="19">
        <v>43</v>
      </c>
      <c r="D34" s="20" t="s">
        <v>110</v>
      </c>
      <c r="E34" s="20">
        <v>7</v>
      </c>
    </row>
    <row r="35" spans="1:5" ht="17.100000000000001" customHeight="1" x14ac:dyDescent="0.3">
      <c r="A35" s="81"/>
      <c r="B35" s="74" t="s">
        <v>119</v>
      </c>
      <c r="C35" s="19">
        <v>22</v>
      </c>
      <c r="D35" s="20" t="s">
        <v>112</v>
      </c>
      <c r="E35" s="20">
        <v>8</v>
      </c>
    </row>
    <row r="36" spans="1:5" ht="17.100000000000001" customHeight="1" thickBot="1" x14ac:dyDescent="0.35">
      <c r="A36" s="82"/>
      <c r="B36" s="75"/>
      <c r="C36" s="21">
        <f>SUM(C31:C35)</f>
        <v>161</v>
      </c>
      <c r="D36" s="22"/>
      <c r="E36" s="22"/>
    </row>
    <row r="37" spans="1:5" ht="17.100000000000001" customHeight="1" x14ac:dyDescent="0.3">
      <c r="A37" s="83" t="s">
        <v>90</v>
      </c>
      <c r="B37" s="73" t="s">
        <v>39</v>
      </c>
      <c r="C37" s="17">
        <v>22</v>
      </c>
      <c r="D37" s="18" t="s">
        <v>114</v>
      </c>
      <c r="E37" s="18">
        <v>8</v>
      </c>
    </row>
    <row r="38" spans="1:5" ht="17.100000000000001" customHeight="1" x14ac:dyDescent="0.3">
      <c r="A38" s="81"/>
      <c r="B38" s="74" t="s">
        <v>40</v>
      </c>
      <c r="C38" s="19">
        <v>22</v>
      </c>
      <c r="D38" s="20" t="s">
        <v>114</v>
      </c>
      <c r="E38" s="20">
        <v>8</v>
      </c>
    </row>
    <row r="39" spans="1:5" ht="17.100000000000001" customHeight="1" x14ac:dyDescent="0.3">
      <c r="A39" s="81"/>
      <c r="B39" s="74" t="s">
        <v>46</v>
      </c>
      <c r="C39" s="19">
        <v>23</v>
      </c>
      <c r="D39" s="20" t="s">
        <v>114</v>
      </c>
      <c r="E39" s="20">
        <v>8</v>
      </c>
    </row>
    <row r="40" spans="1:5" ht="17.100000000000001" customHeight="1" x14ac:dyDescent="0.3">
      <c r="A40" s="81"/>
      <c r="B40" s="74" t="s">
        <v>39</v>
      </c>
      <c r="C40" s="19">
        <v>20</v>
      </c>
      <c r="D40" s="20" t="s">
        <v>120</v>
      </c>
      <c r="E40" s="20">
        <v>9</v>
      </c>
    </row>
    <row r="41" spans="1:5" ht="17.100000000000001" customHeight="1" x14ac:dyDescent="0.3">
      <c r="A41" s="81"/>
      <c r="B41" s="74" t="s">
        <v>39</v>
      </c>
      <c r="C41" s="19">
        <v>13</v>
      </c>
      <c r="D41" s="20" t="s">
        <v>115</v>
      </c>
      <c r="E41" s="20">
        <v>9</v>
      </c>
    </row>
    <row r="42" spans="1:5" ht="17.100000000000001" customHeight="1" x14ac:dyDescent="0.3">
      <c r="A42" s="81"/>
      <c r="B42" s="74" t="s">
        <v>40</v>
      </c>
      <c r="C42" s="19">
        <v>24</v>
      </c>
      <c r="D42" s="20" t="s">
        <v>115</v>
      </c>
      <c r="E42" s="20">
        <v>9</v>
      </c>
    </row>
    <row r="43" spans="1:5" ht="17.100000000000001" customHeight="1" x14ac:dyDescent="0.3">
      <c r="A43" s="81"/>
      <c r="B43" s="74"/>
      <c r="C43" s="19"/>
      <c r="D43" s="20"/>
      <c r="E43" s="20"/>
    </row>
    <row r="44" spans="1:5" ht="17.100000000000001" customHeight="1" thickBot="1" x14ac:dyDescent="0.35">
      <c r="A44" s="82"/>
      <c r="B44" s="75"/>
      <c r="C44" s="21">
        <f>SUM(C37:C43)</f>
        <v>124</v>
      </c>
      <c r="D44" s="22"/>
      <c r="E44" s="22"/>
    </row>
    <row r="45" spans="1:5" ht="17.100000000000001" customHeight="1" x14ac:dyDescent="0.3">
      <c r="A45" s="83" t="s">
        <v>91</v>
      </c>
      <c r="B45" s="73" t="s">
        <v>6</v>
      </c>
      <c r="C45" s="17">
        <v>25</v>
      </c>
      <c r="D45" s="18" t="s">
        <v>106</v>
      </c>
      <c r="E45" s="18">
        <v>9</v>
      </c>
    </row>
    <row r="46" spans="1:5" ht="17.100000000000001" customHeight="1" x14ac:dyDescent="0.3">
      <c r="A46" s="81"/>
      <c r="B46" s="74" t="s">
        <v>7</v>
      </c>
      <c r="C46" s="19">
        <v>25</v>
      </c>
      <c r="D46" s="20" t="s">
        <v>106</v>
      </c>
      <c r="E46" s="20">
        <v>9</v>
      </c>
    </row>
    <row r="47" spans="1:5" ht="17.100000000000001" customHeight="1" x14ac:dyDescent="0.3">
      <c r="A47" s="81"/>
      <c r="B47" s="74" t="s">
        <v>121</v>
      </c>
      <c r="C47" s="19">
        <v>42</v>
      </c>
      <c r="D47" s="20" t="s">
        <v>108</v>
      </c>
      <c r="E47" s="20">
        <v>10</v>
      </c>
    </row>
    <row r="48" spans="1:5" ht="17.100000000000001" customHeight="1" x14ac:dyDescent="0.3">
      <c r="A48" s="81"/>
      <c r="B48" s="74" t="s">
        <v>6</v>
      </c>
      <c r="C48" s="19">
        <v>22</v>
      </c>
      <c r="D48" s="20" t="s">
        <v>109</v>
      </c>
      <c r="E48" s="20">
        <v>10</v>
      </c>
    </row>
    <row r="49" spans="1:5" ht="17.100000000000001" customHeight="1" x14ac:dyDescent="0.3">
      <c r="A49" s="81"/>
      <c r="B49" s="74" t="s">
        <v>7</v>
      </c>
      <c r="C49" s="19">
        <v>26</v>
      </c>
      <c r="D49" s="20" t="s">
        <v>109</v>
      </c>
      <c r="E49" s="20">
        <v>10</v>
      </c>
    </row>
    <row r="50" spans="1:5" ht="17.100000000000001" customHeight="1" x14ac:dyDescent="0.3">
      <c r="A50" s="81"/>
      <c r="B50" s="74" t="s">
        <v>38</v>
      </c>
      <c r="C50" s="19">
        <v>25</v>
      </c>
      <c r="D50" s="20" t="s">
        <v>109</v>
      </c>
      <c r="E50" s="20">
        <v>11</v>
      </c>
    </row>
    <row r="51" spans="1:5" ht="17.100000000000001" customHeight="1" x14ac:dyDescent="0.3">
      <c r="A51" s="81"/>
      <c r="B51" s="74"/>
      <c r="C51" s="19"/>
      <c r="D51" s="20"/>
      <c r="E51" s="20"/>
    </row>
    <row r="52" spans="1:5" ht="17.100000000000001" customHeight="1" thickBot="1" x14ac:dyDescent="0.35">
      <c r="A52" s="82"/>
      <c r="B52" s="75"/>
      <c r="C52" s="21">
        <f>SUM(C45:C51)</f>
        <v>165</v>
      </c>
      <c r="D52" s="22"/>
      <c r="E52" s="22"/>
    </row>
    <row r="53" spans="1:5" ht="17.100000000000001" customHeight="1" x14ac:dyDescent="0.3">
      <c r="A53" s="80" t="s">
        <v>92</v>
      </c>
      <c r="B53" s="77" t="s">
        <v>121</v>
      </c>
      <c r="C53" s="25">
        <v>35</v>
      </c>
      <c r="D53" s="26" t="s">
        <v>110</v>
      </c>
      <c r="E53" s="26">
        <v>11</v>
      </c>
    </row>
    <row r="54" spans="1:5" ht="17.100000000000001" customHeight="1" x14ac:dyDescent="0.3">
      <c r="A54" s="81"/>
      <c r="B54" s="74" t="s">
        <v>122</v>
      </c>
      <c r="C54" s="19">
        <v>10</v>
      </c>
      <c r="D54" s="20" t="s">
        <v>112</v>
      </c>
      <c r="E54" s="20">
        <v>11</v>
      </c>
    </row>
    <row r="55" spans="1:5" ht="17.100000000000001" customHeight="1" x14ac:dyDescent="0.3">
      <c r="A55" s="81"/>
      <c r="B55" s="74" t="s">
        <v>6</v>
      </c>
      <c r="C55" s="19">
        <v>22</v>
      </c>
      <c r="D55" s="20" t="s">
        <v>114</v>
      </c>
      <c r="E55" s="20">
        <v>11</v>
      </c>
    </row>
    <row r="56" spans="1:5" ht="17.100000000000001" customHeight="1" x14ac:dyDescent="0.3">
      <c r="A56" s="81"/>
      <c r="B56" s="74" t="s">
        <v>7</v>
      </c>
      <c r="C56" s="19">
        <v>21</v>
      </c>
      <c r="D56" s="20" t="s">
        <v>114</v>
      </c>
      <c r="E56" s="20">
        <v>11</v>
      </c>
    </row>
    <row r="57" spans="1:5" ht="17.100000000000001" customHeight="1" x14ac:dyDescent="0.3">
      <c r="A57" s="81"/>
      <c r="B57" s="74" t="s">
        <v>6</v>
      </c>
      <c r="C57" s="19">
        <v>28</v>
      </c>
      <c r="D57" s="20" t="s">
        <v>120</v>
      </c>
      <c r="E57" s="20">
        <v>12</v>
      </c>
    </row>
    <row r="58" spans="1:5" ht="17.100000000000001" customHeight="1" x14ac:dyDescent="0.3">
      <c r="A58" s="81"/>
      <c r="B58" s="74" t="s">
        <v>7</v>
      </c>
      <c r="C58" s="19">
        <v>22</v>
      </c>
      <c r="D58" s="20" t="s">
        <v>120</v>
      </c>
      <c r="E58" s="20">
        <v>12</v>
      </c>
    </row>
    <row r="59" spans="1:5" ht="17.100000000000001" customHeight="1" x14ac:dyDescent="0.3">
      <c r="A59" s="81"/>
      <c r="B59" s="74"/>
      <c r="C59" s="19"/>
      <c r="D59" s="20"/>
      <c r="E59" s="20"/>
    </row>
    <row r="60" spans="1:5" ht="17.100000000000001" customHeight="1" thickBot="1" x14ac:dyDescent="0.35">
      <c r="A60" s="82"/>
      <c r="B60" s="75"/>
      <c r="C60" s="21">
        <f>SUM(C53:C59)</f>
        <v>138</v>
      </c>
      <c r="D60" s="22"/>
      <c r="E60" s="22"/>
    </row>
    <row r="61" spans="1:5" ht="17.100000000000001" customHeight="1" x14ac:dyDescent="0.3">
      <c r="A61" s="83" t="s">
        <v>93</v>
      </c>
      <c r="B61" s="73" t="s">
        <v>38</v>
      </c>
      <c r="C61" s="17">
        <v>20</v>
      </c>
      <c r="D61" s="18" t="s">
        <v>120</v>
      </c>
      <c r="E61" s="18">
        <v>12</v>
      </c>
    </row>
    <row r="62" spans="1:5" ht="17.100000000000001" customHeight="1" x14ac:dyDescent="0.3">
      <c r="A62" s="81"/>
      <c r="B62" s="74" t="s">
        <v>6</v>
      </c>
      <c r="C62" s="19">
        <v>20</v>
      </c>
      <c r="D62" s="20" t="s">
        <v>115</v>
      </c>
      <c r="E62" s="20">
        <v>12</v>
      </c>
    </row>
    <row r="63" spans="1:5" ht="17.100000000000001" customHeight="1" x14ac:dyDescent="0.3">
      <c r="A63" s="81"/>
      <c r="B63" s="74" t="s">
        <v>7</v>
      </c>
      <c r="C63" s="19">
        <v>25</v>
      </c>
      <c r="D63" s="20" t="s">
        <v>115</v>
      </c>
      <c r="E63" s="20">
        <v>12</v>
      </c>
    </row>
    <row r="64" spans="1:5" ht="17.100000000000001" customHeight="1" x14ac:dyDescent="0.3">
      <c r="A64" s="81"/>
      <c r="B64" s="74" t="s">
        <v>123</v>
      </c>
      <c r="C64" s="19">
        <v>50</v>
      </c>
      <c r="D64" s="20" t="s">
        <v>108</v>
      </c>
      <c r="E64" s="20">
        <v>13</v>
      </c>
    </row>
    <row r="65" spans="1:5" ht="17.100000000000001" customHeight="1" x14ac:dyDescent="0.3">
      <c r="A65" s="81"/>
      <c r="B65" s="74" t="s">
        <v>36</v>
      </c>
      <c r="C65" s="19">
        <v>22</v>
      </c>
      <c r="D65" s="20" t="s">
        <v>109</v>
      </c>
      <c r="E65" s="20">
        <v>13</v>
      </c>
    </row>
    <row r="66" spans="1:5" ht="17.100000000000001" customHeight="1" x14ac:dyDescent="0.3">
      <c r="A66" s="81"/>
      <c r="B66" s="76" t="s">
        <v>37</v>
      </c>
      <c r="C66" s="23">
        <v>26</v>
      </c>
      <c r="D66" s="24" t="s">
        <v>109</v>
      </c>
      <c r="E66" s="24">
        <v>13</v>
      </c>
    </row>
    <row r="67" spans="1:5" ht="17.100000000000001" customHeight="1" thickBot="1" x14ac:dyDescent="0.35">
      <c r="A67" s="82"/>
      <c r="B67" s="75"/>
      <c r="C67" s="21">
        <f>SUM(C61:C66)</f>
        <v>163</v>
      </c>
      <c r="D67" s="22"/>
      <c r="E67" s="22"/>
    </row>
    <row r="68" spans="1:5" ht="17.100000000000001" customHeight="1" x14ac:dyDescent="0.3">
      <c r="A68" s="80" t="s">
        <v>94</v>
      </c>
      <c r="B68" s="77" t="s">
        <v>123</v>
      </c>
      <c r="C68" s="25">
        <v>36</v>
      </c>
      <c r="D68" s="26" t="s">
        <v>110</v>
      </c>
      <c r="E68" s="26">
        <v>14</v>
      </c>
    </row>
    <row r="69" spans="1:5" ht="17.100000000000001" customHeight="1" x14ac:dyDescent="0.3">
      <c r="A69" s="81"/>
      <c r="B69" s="74" t="s">
        <v>124</v>
      </c>
      <c r="C69" s="19">
        <v>14</v>
      </c>
      <c r="D69" s="20" t="s">
        <v>112</v>
      </c>
      <c r="E69" s="20">
        <v>14</v>
      </c>
    </row>
    <row r="70" spans="1:5" ht="17.100000000000001" customHeight="1" x14ac:dyDescent="0.3">
      <c r="A70" s="81"/>
      <c r="B70" s="74" t="s">
        <v>36</v>
      </c>
      <c r="C70" s="19">
        <v>26</v>
      </c>
      <c r="D70" s="20" t="s">
        <v>120</v>
      </c>
      <c r="E70" s="20">
        <v>14</v>
      </c>
    </row>
    <row r="71" spans="1:5" ht="17.100000000000001" customHeight="1" x14ac:dyDescent="0.3">
      <c r="A71" s="81"/>
      <c r="B71" s="74" t="s">
        <v>37</v>
      </c>
      <c r="C71" s="19">
        <v>22</v>
      </c>
      <c r="D71" s="20" t="s">
        <v>120</v>
      </c>
      <c r="E71" s="20">
        <v>15</v>
      </c>
    </row>
    <row r="72" spans="1:5" ht="17.100000000000001" customHeight="1" x14ac:dyDescent="0.3">
      <c r="A72" s="81"/>
      <c r="B72" s="74" t="s">
        <v>57</v>
      </c>
      <c r="C72" s="19">
        <v>20</v>
      </c>
      <c r="D72" s="20" t="s">
        <v>120</v>
      </c>
      <c r="E72" s="20">
        <v>15</v>
      </c>
    </row>
    <row r="73" spans="1:5" ht="17.100000000000001" customHeight="1" x14ac:dyDescent="0.3">
      <c r="A73" s="81"/>
      <c r="B73" s="74" t="s">
        <v>36</v>
      </c>
      <c r="C73" s="19">
        <v>21</v>
      </c>
      <c r="D73" s="20" t="s">
        <v>115</v>
      </c>
      <c r="E73" s="20">
        <v>15</v>
      </c>
    </row>
    <row r="74" spans="1:5" ht="17.100000000000001" customHeight="1" x14ac:dyDescent="0.3">
      <c r="A74" s="81"/>
      <c r="B74" s="74" t="s">
        <v>37</v>
      </c>
      <c r="C74" s="19">
        <v>26</v>
      </c>
      <c r="D74" s="20" t="s">
        <v>115</v>
      </c>
      <c r="E74" s="20">
        <v>15</v>
      </c>
    </row>
    <row r="75" spans="1:5" ht="17.100000000000001" customHeight="1" thickBot="1" x14ac:dyDescent="0.35">
      <c r="A75" s="82"/>
      <c r="B75" s="75"/>
      <c r="C75" s="21">
        <f>SUM(C68:C74)</f>
        <v>165</v>
      </c>
      <c r="D75" s="22"/>
      <c r="E75" s="22"/>
    </row>
    <row r="76" spans="1:5" ht="17.100000000000001" customHeight="1" thickBot="1" x14ac:dyDescent="0.35">
      <c r="B76" s="78" t="s">
        <v>96</v>
      </c>
      <c r="C76" s="27">
        <f>C75+C67+C60+C52+C44+C36+C30+C22+C15+C7</f>
        <v>1468</v>
      </c>
    </row>
  </sheetData>
  <mergeCells count="10">
    <mergeCell ref="A53:A60"/>
    <mergeCell ref="A61:A67"/>
    <mergeCell ref="A68:A75"/>
    <mergeCell ref="A2:A7"/>
    <mergeCell ref="A8:A15"/>
    <mergeCell ref="A16:A22"/>
    <mergeCell ref="A23:A30"/>
    <mergeCell ref="A31:A36"/>
    <mergeCell ref="A37:A44"/>
    <mergeCell ref="A45:A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Classi</vt:lpstr>
      <vt:lpstr>Gruppi</vt:lpstr>
    </vt:vector>
  </TitlesOfParts>
  <Company>INEOS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Chesi, Alberto</dc:creator>
  <cp:lastModifiedBy>Lippi, Francesca</cp:lastModifiedBy>
  <dcterms:created xsi:type="dcterms:W3CDTF">2018-01-04T10:54:14Z</dcterms:created>
  <dcterms:modified xsi:type="dcterms:W3CDTF">2018-05-25T06:27:01Z</dcterms:modified>
</cp:coreProperties>
</file>